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Website\TKB HỌC KỲ II (2023 - 2024)\"/>
    </mc:Choice>
  </mc:AlternateContent>
  <bookViews>
    <workbookView xWindow="-120" yWindow="-120" windowWidth="20730" windowHeight="11160" firstSheet="10" activeTab="12"/>
  </bookViews>
  <sheets>
    <sheet name="P1" sheetId="184" state="hidden" r:id="rId1"/>
    <sheet name="P2" sheetId="188" state="hidden" r:id="rId2"/>
    <sheet name="GV1" sheetId="185" state="hidden" r:id="rId3"/>
    <sheet name="P3" sheetId="192" state="hidden" r:id="rId4"/>
    <sheet name="GV2" sheetId="189" state="hidden" r:id="rId5"/>
    <sheet name="GV3" sheetId="193" state="hidden" r:id="rId6"/>
    <sheet name="P5" sheetId="200" state="hidden" r:id="rId7"/>
    <sheet name="P4" sheetId="196" state="hidden" r:id="rId8"/>
    <sheet name="GV4" sheetId="197" state="hidden" r:id="rId9"/>
    <sheet name="GV5" sheetId="201" state="hidden" r:id="rId10"/>
    <sheet name="09.CQ" sheetId="206" r:id="rId11"/>
    <sheet name="P8" sheetId="204" state="hidden" r:id="rId12"/>
    <sheet name="09.LK" sheetId="207" r:id="rId13"/>
    <sheet name="GV8" sheetId="205" state="hidden" r:id="rId14"/>
  </sheets>
  <definedNames>
    <definedName name="_xlnm._FilterDatabase" localSheetId="10" hidden="1">'09.CQ'!$D$6:$N$154</definedName>
    <definedName name="_xlnm._FilterDatabase" localSheetId="12" hidden="1">'09.LK'!$B$5:$N$143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3" i="207" l="1"/>
  <c r="K132" i="207"/>
  <c r="K131" i="207"/>
  <c r="K130" i="207"/>
  <c r="K129" i="207"/>
  <c r="K128" i="207"/>
  <c r="K127" i="207"/>
  <c r="K120" i="207"/>
  <c r="K126" i="207"/>
  <c r="K125" i="207"/>
  <c r="K124" i="207"/>
  <c r="K123" i="207"/>
  <c r="K122" i="207"/>
  <c r="K87" i="207"/>
  <c r="K86" i="207"/>
  <c r="K85" i="207"/>
  <c r="K84" i="207"/>
  <c r="K83" i="207"/>
  <c r="K82" i="207"/>
  <c r="K81" i="207"/>
  <c r="K80" i="207"/>
  <c r="K79" i="207"/>
  <c r="K78" i="207"/>
  <c r="Q22" i="205" l="1"/>
  <c r="Q30" i="205" l="1"/>
  <c r="Q29" i="205"/>
  <c r="Q28" i="205"/>
  <c r="Q27" i="205"/>
  <c r="Q26" i="205"/>
  <c r="Q25" i="205"/>
  <c r="Q24" i="205"/>
  <c r="Q23" i="205"/>
  <c r="Q21" i="205"/>
  <c r="Q20" i="205"/>
  <c r="Q19" i="205"/>
  <c r="Q18" i="205"/>
  <c r="Q17" i="205"/>
  <c r="Q16" i="205"/>
  <c r="Q15" i="205"/>
  <c r="Q14" i="205"/>
  <c r="Q13" i="205"/>
  <c r="Q11" i="205"/>
  <c r="Q10" i="205"/>
  <c r="Q9" i="205"/>
  <c r="Q8" i="205"/>
  <c r="Q7" i="205"/>
  <c r="Q6" i="205"/>
  <c r="Q5" i="205"/>
  <c r="Q40" i="204"/>
  <c r="Q39" i="204"/>
  <c r="Q38" i="204"/>
  <c r="Q37" i="204"/>
  <c r="Q36" i="204"/>
  <c r="Q35" i="204"/>
  <c r="Q34" i="204"/>
  <c r="Q33" i="204"/>
  <c r="Q32" i="204"/>
  <c r="Q31" i="204"/>
  <c r="Q30" i="204"/>
  <c r="Q29" i="204"/>
  <c r="Q28" i="204"/>
  <c r="Q27" i="204"/>
  <c r="Q26" i="204"/>
  <c r="Q25" i="204"/>
  <c r="Q24" i="204"/>
  <c r="Q23" i="204"/>
  <c r="Q22" i="204"/>
  <c r="Q21" i="204"/>
  <c r="Q20" i="204"/>
  <c r="Q19" i="204"/>
  <c r="Q18" i="204"/>
  <c r="Q17" i="204"/>
  <c r="Q16" i="204"/>
  <c r="Q15" i="204"/>
  <c r="Q14" i="204"/>
  <c r="Q13" i="204"/>
  <c r="Q12" i="204"/>
  <c r="Q11" i="204"/>
  <c r="Q10" i="204"/>
  <c r="Q9" i="204"/>
  <c r="Q8" i="204"/>
  <c r="Q7" i="204"/>
  <c r="Q5" i="204"/>
  <c r="Q30" i="201"/>
  <c r="Q29" i="201"/>
  <c r="Q28" i="201"/>
  <c r="Q27" i="201"/>
  <c r="Q26" i="201"/>
  <c r="Q25" i="201"/>
  <c r="Q24" i="201"/>
  <c r="Q23" i="201"/>
  <c r="Q22" i="201"/>
  <c r="Q21" i="201"/>
  <c r="Q20" i="201"/>
  <c r="Q19" i="201"/>
  <c r="Q18" i="201"/>
  <c r="Q17" i="201"/>
  <c r="Q16" i="201"/>
  <c r="Q15" i="201"/>
  <c r="Q14" i="201"/>
  <c r="Q13" i="201"/>
  <c r="Q12" i="201"/>
  <c r="Q11" i="201"/>
  <c r="Q10" i="201"/>
  <c r="Q9" i="201"/>
  <c r="Q8" i="201"/>
  <c r="Q7" i="201"/>
  <c r="Q6" i="201"/>
  <c r="Q5" i="201"/>
  <c r="Q40" i="200"/>
  <c r="Q39" i="200"/>
  <c r="Q38" i="200"/>
  <c r="Q37" i="200"/>
  <c r="Q36" i="200"/>
  <c r="Q35" i="200"/>
  <c r="Q34" i="200"/>
  <c r="Q33" i="200"/>
  <c r="Q32" i="200"/>
  <c r="Q31" i="200"/>
  <c r="Q30" i="200"/>
  <c r="Q29" i="200"/>
  <c r="Q28" i="200"/>
  <c r="Q27" i="200"/>
  <c r="Q26" i="200"/>
  <c r="Q25" i="200"/>
  <c r="Q24" i="200"/>
  <c r="Q23" i="200"/>
  <c r="Q22" i="200"/>
  <c r="Q21" i="200"/>
  <c r="Q20" i="200"/>
  <c r="Q19" i="200"/>
  <c r="Q18" i="200"/>
  <c r="Q17" i="200"/>
  <c r="Q16" i="200"/>
  <c r="Q15" i="200"/>
  <c r="Q14" i="200"/>
  <c r="Q13" i="200"/>
  <c r="Q12" i="200"/>
  <c r="Q11" i="200"/>
  <c r="Q10" i="200"/>
  <c r="Q9" i="200"/>
  <c r="Q8" i="200"/>
  <c r="Q7" i="200"/>
  <c r="Q5" i="200"/>
  <c r="Q30" i="197"/>
  <c r="Q29" i="197"/>
  <c r="Q28" i="197"/>
  <c r="Q27" i="197"/>
  <c r="Q26" i="197"/>
  <c r="Q25" i="197"/>
  <c r="Q24" i="197"/>
  <c r="Q23" i="197"/>
  <c r="Q22" i="197"/>
  <c r="Q21" i="197"/>
  <c r="Q20" i="197"/>
  <c r="Q19" i="197"/>
  <c r="Q18" i="197"/>
  <c r="Q17" i="197"/>
  <c r="Q16" i="197"/>
  <c r="Q15" i="197"/>
  <c r="Q14" i="197"/>
  <c r="Q13" i="197"/>
  <c r="Q12" i="197"/>
  <c r="Q11" i="197"/>
  <c r="Q10" i="197"/>
  <c r="Q9" i="197"/>
  <c r="Q8" i="197"/>
  <c r="Q7" i="197"/>
  <c r="Q6" i="197"/>
  <c r="Q5" i="197"/>
  <c r="Q40" i="196"/>
  <c r="Q39" i="196"/>
  <c r="Q38" i="196"/>
  <c r="Q37" i="196"/>
  <c r="Q36" i="196"/>
  <c r="Q35" i="196"/>
  <c r="Q34" i="196"/>
  <c r="Q33" i="196"/>
  <c r="Q32" i="196"/>
  <c r="Q31" i="196"/>
  <c r="Q30" i="196"/>
  <c r="Q29" i="196"/>
  <c r="Q28" i="196"/>
  <c r="Q27" i="196"/>
  <c r="Q26" i="196"/>
  <c r="Q25" i="196"/>
  <c r="Q24" i="196"/>
  <c r="Q23" i="196"/>
  <c r="Q22" i="196"/>
  <c r="Q21" i="196"/>
  <c r="Q20" i="196"/>
  <c r="Q19" i="196"/>
  <c r="Q18" i="196"/>
  <c r="Q17" i="196"/>
  <c r="Q16" i="196"/>
  <c r="Q15" i="196"/>
  <c r="Q14" i="196"/>
  <c r="Q13" i="196"/>
  <c r="Q12" i="196"/>
  <c r="Q11" i="196"/>
  <c r="Q10" i="196"/>
  <c r="Q9" i="196"/>
  <c r="Q8" i="196"/>
  <c r="Q7" i="196"/>
  <c r="Q5" i="196"/>
  <c r="Q30" i="193"/>
  <c r="Q29" i="193"/>
  <c r="Q28" i="193"/>
  <c r="Q27" i="193"/>
  <c r="Q26" i="193"/>
  <c r="Q25" i="193"/>
  <c r="Q24" i="193"/>
  <c r="Q23" i="193"/>
  <c r="Q22" i="193"/>
  <c r="Q21" i="193"/>
  <c r="Q20" i="193"/>
  <c r="Q19" i="193"/>
  <c r="Q18" i="193"/>
  <c r="Q17" i="193"/>
  <c r="Q16" i="193"/>
  <c r="Q15" i="193"/>
  <c r="Q14" i="193"/>
  <c r="Q13" i="193"/>
  <c r="Q12" i="193"/>
  <c r="Q11" i="193"/>
  <c r="Q10" i="193"/>
  <c r="Q9" i="193"/>
  <c r="Q8" i="193"/>
  <c r="Q7" i="193"/>
  <c r="Q6" i="193"/>
  <c r="Q5" i="193"/>
  <c r="Q40" i="192"/>
  <c r="Q39" i="192"/>
  <c r="Q38" i="192"/>
  <c r="Q37" i="192"/>
  <c r="Q36" i="192"/>
  <c r="Q35" i="192"/>
  <c r="Q34" i="192"/>
  <c r="Q33" i="192"/>
  <c r="Q32" i="192"/>
  <c r="Q31" i="192"/>
  <c r="Q30" i="192"/>
  <c r="Q29" i="192"/>
  <c r="Q28" i="192"/>
  <c r="Q27" i="192"/>
  <c r="Q26" i="192"/>
  <c r="Q25" i="192"/>
  <c r="Q24" i="192"/>
  <c r="Q23" i="192"/>
  <c r="Q22" i="192"/>
  <c r="Q21" i="192"/>
  <c r="Q20" i="192"/>
  <c r="Q19" i="192"/>
  <c r="Q18" i="192"/>
  <c r="Q17" i="192"/>
  <c r="Q16" i="192"/>
  <c r="Q15" i="192"/>
  <c r="Q14" i="192"/>
  <c r="Q13" i="192"/>
  <c r="Q12" i="192"/>
  <c r="Q11" i="192"/>
  <c r="Q10" i="192"/>
  <c r="Q9" i="192"/>
  <c r="Q8" i="192"/>
  <c r="Q7" i="192"/>
  <c r="Q5" i="192"/>
  <c r="Q30" i="189"/>
  <c r="Q29" i="189"/>
  <c r="Q28" i="189"/>
  <c r="Q27" i="189"/>
  <c r="Q26" i="189"/>
  <c r="Q25" i="189"/>
  <c r="Q24" i="189"/>
  <c r="Q23" i="189"/>
  <c r="Q22" i="189"/>
  <c r="Q21" i="189"/>
  <c r="Q20" i="189"/>
  <c r="Q19" i="189"/>
  <c r="Q18" i="189"/>
  <c r="Q17" i="189"/>
  <c r="Q16" i="189"/>
  <c r="Q15" i="189"/>
  <c r="Q14" i="189"/>
  <c r="Q13" i="189"/>
  <c r="Q12" i="189"/>
  <c r="Q11" i="189"/>
  <c r="Q10" i="189"/>
  <c r="Q9" i="189"/>
  <c r="Q8" i="189"/>
  <c r="Q7" i="189"/>
  <c r="Q6" i="189"/>
  <c r="Q5" i="189"/>
  <c r="Q40" i="188"/>
  <c r="Q39" i="188"/>
  <c r="Q38" i="188"/>
  <c r="Q37" i="188"/>
  <c r="Q36" i="188"/>
  <c r="Q35" i="188"/>
  <c r="Q34" i="188"/>
  <c r="Q33" i="188"/>
  <c r="Q32" i="188"/>
  <c r="Q31" i="188"/>
  <c r="Q30" i="188"/>
  <c r="Q29" i="188"/>
  <c r="Q28" i="188"/>
  <c r="Q27" i="188"/>
  <c r="Q26" i="188"/>
  <c r="Q25" i="188"/>
  <c r="Q24" i="188"/>
  <c r="Q23" i="188"/>
  <c r="Q22" i="188"/>
  <c r="Q21" i="188"/>
  <c r="Q20" i="188"/>
  <c r="Q19" i="188"/>
  <c r="Q18" i="188"/>
  <c r="Q17" i="188"/>
  <c r="Q16" i="188"/>
  <c r="Q15" i="188"/>
  <c r="Q14" i="188"/>
  <c r="Q13" i="188"/>
  <c r="Q12" i="188"/>
  <c r="Q11" i="188"/>
  <c r="Q10" i="188"/>
  <c r="Q9" i="188"/>
  <c r="Q8" i="188"/>
  <c r="Q7" i="188"/>
  <c r="Q5" i="188"/>
  <c r="Q30" i="185"/>
  <c r="Q29" i="185"/>
  <c r="Q28" i="185"/>
  <c r="Q27" i="185"/>
  <c r="Q26" i="185"/>
  <c r="Q25" i="185"/>
  <c r="Q24" i="185"/>
  <c r="Q23" i="185"/>
  <c r="Q22" i="185"/>
  <c r="Q21" i="185"/>
  <c r="Q20" i="185"/>
  <c r="Q19" i="185"/>
  <c r="Q18" i="185"/>
  <c r="Q17" i="185"/>
  <c r="Q16" i="185"/>
  <c r="Q15" i="185"/>
  <c r="Q14" i="185"/>
  <c r="Q13" i="185"/>
  <c r="Q12" i="185"/>
  <c r="Q11" i="185"/>
  <c r="Q10" i="185"/>
  <c r="Q9" i="185"/>
  <c r="Q8" i="185"/>
  <c r="Q7" i="185"/>
  <c r="Q6" i="185"/>
  <c r="Q5" i="185"/>
  <c r="Q40" i="184"/>
  <c r="Q39" i="184"/>
  <c r="Q38" i="184"/>
  <c r="Q37" i="184"/>
  <c r="Q36" i="184"/>
  <c r="Q35" i="184"/>
  <c r="Q34" i="184"/>
  <c r="Q33" i="184"/>
  <c r="Q32" i="184"/>
  <c r="Q31" i="184"/>
  <c r="Q30" i="184"/>
  <c r="Q29" i="184"/>
  <c r="Q28" i="184"/>
  <c r="Q27" i="184"/>
  <c r="Q17" i="184"/>
  <c r="Q26" i="184"/>
  <c r="Q25" i="184"/>
  <c r="Q24" i="184"/>
  <c r="Q23" i="184"/>
  <c r="Q22" i="184"/>
  <c r="Q21" i="184"/>
  <c r="Q20" i="184"/>
  <c r="Q19" i="184"/>
  <c r="Q18" i="184"/>
  <c r="Q16" i="184"/>
  <c r="Q15" i="184"/>
  <c r="Q14" i="184"/>
  <c r="Q13" i="184"/>
  <c r="Q12" i="184"/>
  <c r="Q11" i="184"/>
  <c r="Q10" i="184"/>
  <c r="Q9" i="184"/>
  <c r="Q8" i="184"/>
  <c r="Q7" i="184"/>
  <c r="Q5" i="184"/>
  <c r="Q4" i="205" l="1"/>
  <c r="Q4" i="204"/>
  <c r="Q4" i="201"/>
  <c r="Q4" i="200"/>
  <c r="Q4" i="196"/>
  <c r="Q4" i="197"/>
  <c r="Q4" i="193"/>
  <c r="Q4" i="192"/>
  <c r="Q4" i="188"/>
  <c r="Q4" i="189"/>
  <c r="Q4" i="184"/>
  <c r="Q4" i="185"/>
</calcChain>
</file>

<file path=xl/sharedStrings.xml><?xml version="1.0" encoding="utf-8"?>
<sst xmlns="http://schemas.openxmlformats.org/spreadsheetml/2006/main" count="3826" uniqueCount="487">
  <si>
    <t>SỞ LAO ĐỘNG - TB&amp;XH TỈNH YÊN BÁI</t>
  </si>
  <si>
    <t xml:space="preserve">TRƯỜNG TRUNG CẤP DÂN TỘC NỘI TRÚ NGHĨA LỘ </t>
  </si>
  <si>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</si>
  <si>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</si>
  <si>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</si>
  <si>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</si>
  <si>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</si>
  <si>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</si>
  <si>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</si>
  <si>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</si>
  <si>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</si>
  <si>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</si>
  <si>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K.H</t>
  </si>
  <si>
    <t xml:space="preserve">MÔN HỌC </t>
  </si>
  <si>
    <t>G. VIÊN</t>
  </si>
  <si>
    <t>PHÒNG HỌC</t>
  </si>
  <si>
    <t>Sáng</t>
  </si>
  <si>
    <t>(4)</t>
  </si>
  <si>
    <t>SH(1)</t>
  </si>
  <si>
    <t>1 giờ</t>
  </si>
  <si>
    <t>Sinh hoạt lớp</t>
  </si>
  <si>
    <t>Chiều</t>
  </si>
  <si>
    <t>TH điện 2</t>
  </si>
  <si>
    <t>(5)</t>
  </si>
  <si>
    <t>25 giờ</t>
  </si>
  <si>
    <t>Thi KT</t>
  </si>
  <si>
    <t>TH Điện 2</t>
  </si>
  <si>
    <t>TH điện 5</t>
  </si>
  <si>
    <t>T. Giang</t>
  </si>
  <si>
    <t>Xưởng hàn 2</t>
  </si>
  <si>
    <t>Xưởng hàn 4</t>
  </si>
  <si>
    <t>Xưởng hàn 5</t>
  </si>
  <si>
    <t>Tiếng Anh</t>
  </si>
  <si>
    <t>Tin học</t>
  </si>
  <si>
    <t>T. Tùng</t>
  </si>
  <si>
    <t>Xưởng hàn 3</t>
  </si>
  <si>
    <t>Xưởng may 1</t>
  </si>
  <si>
    <t>20 giờ</t>
  </si>
  <si>
    <t>TH điện 6</t>
  </si>
  <si>
    <t>Xưởng may 2</t>
  </si>
  <si>
    <t>T. Trường</t>
  </si>
  <si>
    <t xml:space="preserve">  Nơi nhận:</t>
  </si>
  <si>
    <t xml:space="preserve"> - Ban giám hiệu (B/C); </t>
  </si>
  <si>
    <t>PHÒNG ĐÀO TẠO - QLHS</t>
  </si>
  <si>
    <t>KT. HIỆU TRƯỞNG</t>
  </si>
  <si>
    <t xml:space="preserve"> - Các Phòng, Khoa (T/h);</t>
  </si>
  <si>
    <t>NGƯỜI LẬP</t>
  </si>
  <si>
    <t>TRƯỞNG PHÒNG</t>
  </si>
  <si>
    <t>PHÓ HIỆU TRƯỞNG</t>
  </si>
  <si>
    <t xml:space="preserve"> - Lưu: ĐT - QLHS.</t>
  </si>
  <si>
    <t>(Đã ký)</t>
  </si>
  <si>
    <t>Trần Thị Tươi</t>
  </si>
  <si>
    <t>Đinh Quang Tùng</t>
  </si>
  <si>
    <t xml:space="preserve">  Triệu Sỹ Trường</t>
  </si>
  <si>
    <t>P. HỌC</t>
  </si>
  <si>
    <t>Văn</t>
  </si>
  <si>
    <t>Toán</t>
  </si>
  <si>
    <t>TH Điện 1</t>
  </si>
  <si>
    <t>Giang</t>
  </si>
  <si>
    <t>Xưởng hàn 1</t>
  </si>
  <si>
    <t>CĐPT (T53HAN.E)</t>
  </si>
  <si>
    <t>TH Điện 4</t>
  </si>
  <si>
    <t>CNNL PHÚ THỌ (K17F)</t>
  </si>
  <si>
    <t>CĐPT (T53ĐCN.E)</t>
  </si>
  <si>
    <t>TH Điện 6</t>
  </si>
  <si>
    <t>C. Giang</t>
  </si>
  <si>
    <t>TH Điện 3</t>
  </si>
  <si>
    <t>LONG BIÊN</t>
  </si>
  <si>
    <t>T48MA - NL1</t>
  </si>
  <si>
    <t>T48MA - NL2</t>
  </si>
  <si>
    <t>Hội trường</t>
  </si>
  <si>
    <t xml:space="preserve"> - Lưu: ĐT-QLHS</t>
  </si>
  <si>
    <t>TH Điện 5</t>
  </si>
  <si>
    <t>Điện lạnh</t>
  </si>
  <si>
    <t>Nhà đa năng</t>
  </si>
  <si>
    <t>A4</t>
  </si>
  <si>
    <t>B1</t>
  </si>
  <si>
    <t>B2</t>
  </si>
  <si>
    <t>Phòng số 1</t>
  </si>
  <si>
    <t>Phòng số 2</t>
  </si>
  <si>
    <t>Phòng số 3</t>
  </si>
  <si>
    <t>Phòng số 4</t>
  </si>
  <si>
    <t>Phòng số 5</t>
  </si>
  <si>
    <t>Phòng số 6</t>
  </si>
  <si>
    <t>Phòng số 7</t>
  </si>
  <si>
    <t>Phòng số 8</t>
  </si>
  <si>
    <t>Phòng số 10</t>
  </si>
  <si>
    <t>Phòng số 11</t>
  </si>
  <si>
    <t>Xưởng may 4</t>
  </si>
  <si>
    <t>S</t>
  </si>
  <si>
    <t>C</t>
  </si>
  <si>
    <t>Ghi chú</t>
  </si>
  <si>
    <t>Lừng</t>
  </si>
  <si>
    <t>Chiến</t>
  </si>
  <si>
    <t>Hương</t>
  </si>
  <si>
    <t>PHÒNG</t>
  </si>
  <si>
    <t>GIÁO VIÊN</t>
  </si>
  <si>
    <t>Vũ</t>
  </si>
  <si>
    <t>Nam</t>
  </si>
  <si>
    <t>Thuận</t>
  </si>
  <si>
    <t>Quang</t>
  </si>
  <si>
    <t>Kiên, Giáp</t>
  </si>
  <si>
    <t>Báo, Loan</t>
  </si>
  <si>
    <t>Toan</t>
  </si>
  <si>
    <t>Hà</t>
  </si>
  <si>
    <t>Tươi</t>
  </si>
  <si>
    <t>Thảo</t>
  </si>
  <si>
    <t>Nhung</t>
  </si>
  <si>
    <t>Hằng</t>
  </si>
  <si>
    <t>Mầu</t>
  </si>
  <si>
    <t>Lan Hương</t>
  </si>
  <si>
    <t>Chi</t>
  </si>
  <si>
    <t>V.Hương</t>
  </si>
  <si>
    <t>Hiền</t>
  </si>
  <si>
    <t>Biên</t>
  </si>
  <si>
    <t>V</t>
  </si>
  <si>
    <t>T</t>
  </si>
  <si>
    <t>N</t>
  </si>
  <si>
    <t>TH Điện lạnh</t>
  </si>
  <si>
    <t>Q</t>
  </si>
  <si>
    <t>GDTC</t>
  </si>
  <si>
    <t>H</t>
  </si>
  <si>
    <t>12 giờ</t>
  </si>
  <si>
    <t>Mai Hương</t>
  </si>
  <si>
    <t>Thắm</t>
  </si>
  <si>
    <t xml:space="preserve"> - Ban giám hiệu (B/C) ; </t>
  </si>
  <si>
    <t>V. Hương</t>
  </si>
  <si>
    <t>Xưởng may 3 (LT)</t>
  </si>
  <si>
    <t>1-2</t>
  </si>
  <si>
    <t>3-4</t>
  </si>
  <si>
    <t>CNNL PHÚ THỌ (K18B)</t>
  </si>
  <si>
    <t>YÊN BÁI- LẠNH 2-K32</t>
  </si>
  <si>
    <t>YÊN BÁI -LẠNH 1-K32</t>
  </si>
  <si>
    <t>BÁO; Lừng</t>
  </si>
  <si>
    <t>Toan; Hiệu</t>
  </si>
  <si>
    <t>Giáp; KIÊN; Toan; Hiệu</t>
  </si>
  <si>
    <t>TC lạnh 1 - K32</t>
  </si>
  <si>
    <t>Giờ</t>
  </si>
  <si>
    <t>8 giờ</t>
  </si>
  <si>
    <t>Phòng B1</t>
  </si>
  <si>
    <t>Phòng B2</t>
  </si>
  <si>
    <t>K</t>
  </si>
  <si>
    <t>15 giờ</t>
  </si>
  <si>
    <t>Hàn</t>
  </si>
  <si>
    <t>TH điện 4</t>
  </si>
  <si>
    <t>10 giờ</t>
  </si>
  <si>
    <t>ĐCN 2-K13;</t>
  </si>
  <si>
    <t>Báo</t>
  </si>
  <si>
    <t>Kiên</t>
  </si>
  <si>
    <t>Hàn 2-K14</t>
  </si>
  <si>
    <t>M.Hương</t>
  </si>
  <si>
    <t>L.Hương</t>
  </si>
  <si>
    <t>MASMNN</t>
  </si>
  <si>
    <t>May áo sơ mi nam nữ</t>
  </si>
  <si>
    <t>X</t>
  </si>
  <si>
    <t>CĐN Long Biên</t>
  </si>
  <si>
    <t>May TT 4 - K13
(11A-TT)</t>
  </si>
  <si>
    <t>May TT 3 - K13
(11C-VC)</t>
  </si>
  <si>
    <t>Phòng Tin học</t>
  </si>
  <si>
    <t>G</t>
  </si>
  <si>
    <t>ĐCN 2- K14</t>
  </si>
  <si>
    <t>MTT 3- K14</t>
  </si>
  <si>
    <t>D</t>
  </si>
  <si>
    <t>12B - VC</t>
  </si>
  <si>
    <t>12C -VC</t>
  </si>
  <si>
    <t>12B - TT</t>
  </si>
  <si>
    <t>12A - TT</t>
  </si>
  <si>
    <t>Hưng</t>
  </si>
  <si>
    <t>Phòng 2- Cơ sở 2</t>
  </si>
  <si>
    <t>Phòng 3- Cơ sở 2</t>
  </si>
  <si>
    <t>VH</t>
  </si>
  <si>
    <t>Văn hoá</t>
  </si>
  <si>
    <t>Phòng 4- Cơ sở 2</t>
  </si>
  <si>
    <t>CĐ CN&amp;NLPT</t>
  </si>
  <si>
    <t>TC CN CAO BÁCH KHOA HN</t>
  </si>
  <si>
    <t>TC CÔNG NGHỆ VÀ DU LỊCH HÀ NỘI</t>
  </si>
  <si>
    <t>Chăm sóc sắc đẹp 1 -K14
(10B+10C-VC)</t>
  </si>
  <si>
    <t>Đ.Vân</t>
  </si>
  <si>
    <t>T. Nga</t>
  </si>
  <si>
    <t>N.Vân</t>
  </si>
  <si>
    <t>Phòng 2,3- Cơ sở 2</t>
  </si>
  <si>
    <t>Ninh</t>
  </si>
  <si>
    <t>Phòng 5- Cơ sở 2</t>
  </si>
  <si>
    <t>Tấn</t>
  </si>
  <si>
    <t>Bằng</t>
  </si>
  <si>
    <t>Phòng 6- Cơ sở 2</t>
  </si>
  <si>
    <t>Phòng 7- Cơ sở 2</t>
  </si>
  <si>
    <t xml:space="preserve">Điện CN 1-K13
(11A6- NL)
</t>
  </si>
  <si>
    <t xml:space="preserve">
Điện CN 2-K13
(11A2-NL)
</t>
  </si>
  <si>
    <t xml:space="preserve">
KTML&amp;ĐHKK 1 - K13
(11A5-NL)
</t>
  </si>
  <si>
    <t>Hàn 1 -K13
(11A1-NL)</t>
  </si>
  <si>
    <t>Hàn 2 -K13
(11A2-NL)</t>
  </si>
  <si>
    <t xml:space="preserve">
Điện CN 1 - K14 
(10A1-NL)
</t>
  </si>
  <si>
    <t xml:space="preserve">
Điện CN 2 - K14 
(10A6-NL)
</t>
  </si>
  <si>
    <t xml:space="preserve">
KTML&amp;ĐHKK 1 - K14
(10A2-NL)
</t>
  </si>
  <si>
    <t>May TT1 - K13
(11A7-NL)</t>
  </si>
  <si>
    <t>May TT1-K14
(10A3+10A7-NL)</t>
  </si>
  <si>
    <t>May TT2 - K14
(10A4+10A5-NL)</t>
  </si>
  <si>
    <t xml:space="preserve">Điện CN 3 - K13
(11A5+11A6-NL)
</t>
  </si>
  <si>
    <t xml:space="preserve">Điện CN 4 - K13
(11A3-NL)
</t>
  </si>
  <si>
    <t>Điện CN 5 - K13
(11A6+11A7-NL)</t>
  </si>
  <si>
    <t>Hàn 3 - K13
(11A1-NL)</t>
  </si>
  <si>
    <t>KTML&amp;ĐHKK 2 - K13
(11A4-NL)</t>
  </si>
  <si>
    <t>KTML&amp;ĐHKK 3 - K13
(11A3-NL)</t>
  </si>
  <si>
    <t>Điện CN 3 - K14
(10B- VC)</t>
  </si>
  <si>
    <t>Điện CN 4 - K14
(10C- VC)</t>
  </si>
  <si>
    <t xml:space="preserve">
KTML&amp;ĐHKK 2 - K14
(10A3-NL)</t>
  </si>
  <si>
    <t xml:space="preserve">Công nghệ Điện- Điện tử 1 - K14
(10A7-NL)
</t>
  </si>
  <si>
    <t>May TT 4 - K14
(10A1+10A2-NL)</t>
  </si>
  <si>
    <t>Hàn 2 -K14
(10A5-NL)</t>
  </si>
  <si>
    <t>Hàn 1 -K14
(10A4-NL)</t>
  </si>
  <si>
    <t>May TT2 - K13
(11A4-NL)</t>
  </si>
  <si>
    <r>
      <t xml:space="preserve">May TT 3 - K14
</t>
    </r>
    <r>
      <rPr>
        <b/>
        <sz val="9"/>
        <rFont val="Times New Roman"/>
        <family val="1"/>
      </rPr>
      <t>(10A2+A5 +A6 - NL)</t>
    </r>
  </si>
  <si>
    <t>NGHỀ HỌC CHIỀU</t>
  </si>
  <si>
    <t>NGHỀ HỌC SÁNG</t>
  </si>
  <si>
    <t>Phòng số 9</t>
  </si>
  <si>
    <t>Phòng số 12</t>
  </si>
  <si>
    <t>Phòng số 13</t>
  </si>
  <si>
    <t>Phòng số 14</t>
  </si>
  <si>
    <t>Phòng số 15</t>
  </si>
  <si>
    <t>Phòng 8- Cơ sở 2</t>
  </si>
  <si>
    <t>Phòng 1- Cơ sở 2</t>
  </si>
  <si>
    <t>Phòng 11- Cơ sở 2</t>
  </si>
  <si>
    <t>Phòng 9- Cơ sở 2</t>
  </si>
  <si>
    <t>Phòng 10- Cơ sở 2</t>
  </si>
  <si>
    <t>Phòng 13- Cơ sở 2</t>
  </si>
  <si>
    <t>Phòng 13; 14- Cơ sở 2</t>
  </si>
  <si>
    <t>Phòng 12- Cơ sở 2</t>
  </si>
  <si>
    <t>Phòng 12,13- Cơ sở 2</t>
  </si>
  <si>
    <t>Phòng 1;2 - Cơ sở 2</t>
  </si>
  <si>
    <t>Phòng 2,9,10- Cơ sở 2</t>
  </si>
  <si>
    <t>Phòng 3,9- Cơ sở 2</t>
  </si>
  <si>
    <t>Phòng 14- Cơ sở 2</t>
  </si>
  <si>
    <t>Phòng 9,10- Cơ sở 2</t>
  </si>
  <si>
    <t>12A1; 10A1 NL</t>
  </si>
  <si>
    <t>12A2; 10A2 NL</t>
  </si>
  <si>
    <t>12A3; 10A4 NL</t>
  </si>
  <si>
    <t>12A1 - NL</t>
  </si>
  <si>
    <t>12A2 - NL</t>
  </si>
  <si>
    <t>12A3 - NL</t>
  </si>
  <si>
    <t>12B; 10B- VC</t>
  </si>
  <si>
    <t>12C; 10C- VC</t>
  </si>
  <si>
    <t>11C-VC</t>
  </si>
  <si>
    <t>12A; 11A- TT</t>
  </si>
  <si>
    <t>12B- TT</t>
  </si>
  <si>
    <t>10A3; 10A5- NL</t>
  </si>
  <si>
    <t>10A7; 10A6- NL</t>
  </si>
  <si>
    <t>11A2; 11A1- NL</t>
  </si>
  <si>
    <t>11A5; 11A3- NL</t>
  </si>
  <si>
    <t>11A6; 11A4- NL</t>
  </si>
  <si>
    <t>11A7- NL</t>
  </si>
  <si>
    <t>HỌC NGHỀ CHIỀU</t>
  </si>
  <si>
    <t>L.Thảo</t>
  </si>
  <si>
    <t>Tùng</t>
  </si>
  <si>
    <t>Đ.Thuận</t>
  </si>
  <si>
    <t>P.Thuận</t>
  </si>
  <si>
    <t>Xuân</t>
  </si>
  <si>
    <t>N.Hiền</t>
  </si>
  <si>
    <t>Trường</t>
  </si>
  <si>
    <t>HỌC NGHỀ SÁNG</t>
  </si>
  <si>
    <t>Đ.Thảo</t>
  </si>
  <si>
    <t>Diễm</t>
  </si>
  <si>
    <t>TRUNG CẤP BÁCH KHOA YB (LỚP SĐ-23NL)</t>
  </si>
  <si>
    <t>NĂM HỌC: 2023 - 2024</t>
  </si>
  <si>
    <t>ĐCN 1- K14</t>
  </si>
  <si>
    <t>Sân TD</t>
  </si>
  <si>
    <t>Chi;</t>
  </si>
  <si>
    <t>Sử</t>
  </si>
  <si>
    <t>Lí</t>
  </si>
  <si>
    <t>Sinh</t>
  </si>
  <si>
    <t>PĐYK Toán</t>
  </si>
  <si>
    <t>PĐYK Văn</t>
  </si>
  <si>
    <t>PĐYK Sử</t>
  </si>
  <si>
    <t>Khánh</t>
  </si>
  <si>
    <t>Mai</t>
  </si>
  <si>
    <t>Hồ</t>
  </si>
  <si>
    <t>Hóa</t>
  </si>
  <si>
    <t>CĐ Toán</t>
  </si>
  <si>
    <t>T. Hiền</t>
  </si>
  <si>
    <t>M</t>
  </si>
  <si>
    <t>ĐCN 2-K14</t>
  </si>
  <si>
    <t>PĐYK Sinh</t>
  </si>
  <si>
    <t>5</t>
  </si>
  <si>
    <t>Hàn 1-K13</t>
  </si>
  <si>
    <t>CĐPT</t>
  </si>
  <si>
    <t>LỚP K1- ĐCN 1</t>
  </si>
  <si>
    <t>ĐTCB</t>
  </si>
  <si>
    <t>Điện tử cơ bản</t>
  </si>
  <si>
    <t>Lớp K18G</t>
  </si>
  <si>
    <t>HTĐHKK</t>
  </si>
  <si>
    <t>Lạnh CB</t>
  </si>
  <si>
    <t>Lừng; Toan; Hiệu; Tích; khương</t>
  </si>
  <si>
    <t>Lạnh cơ bản</t>
  </si>
  <si>
    <t>Điều khiển lập trình cỡ nhỏ</t>
  </si>
  <si>
    <t>ĐKLTCN</t>
  </si>
  <si>
    <t xml:space="preserve">ĐCN 1- K14 </t>
  </si>
  <si>
    <t>MTT 2- K14;</t>
  </si>
  <si>
    <t>KTML 2- K14</t>
  </si>
  <si>
    <t xml:space="preserve">ĐCN 2- K14; </t>
  </si>
  <si>
    <t>ÔT Toán</t>
  </si>
  <si>
    <t>MTT 1- K14; MTT 1- K13</t>
  </si>
  <si>
    <t>MTT2-K13; MTT 3- K14</t>
  </si>
  <si>
    <t>Tiếng Anh.</t>
  </si>
  <si>
    <t>ĐCN 4- K14;</t>
  </si>
  <si>
    <t>Hằng; Hà</t>
  </si>
  <si>
    <t>KTML1-K14;</t>
  </si>
  <si>
    <t>PHÒNG HỌC TUẦN 01</t>
  </si>
  <si>
    <t xml:space="preserve"> (Từ ngày 01/01/2024 đến ngày 07/01/2024) </t>
  </si>
  <si>
    <t>V. Hương; Hiền</t>
  </si>
  <si>
    <t>ĐCN 1-K13</t>
  </si>
  <si>
    <t>Nam; Thuận</t>
  </si>
  <si>
    <t>Hàn MIG/MAG nâng cao</t>
  </si>
  <si>
    <t>MMNC</t>
  </si>
  <si>
    <t>Hàn 2-K13</t>
  </si>
  <si>
    <t>ĐCN 2- K14;</t>
  </si>
  <si>
    <t>KTML 1- K13</t>
  </si>
  <si>
    <t>Hàn 1 K14</t>
  </si>
  <si>
    <t>Thảo; Nhung</t>
  </si>
  <si>
    <t>KNM&amp;KSDN</t>
  </si>
  <si>
    <t>Quang; Hương</t>
  </si>
  <si>
    <t>Xưởng may 3</t>
  </si>
  <si>
    <t>h</t>
  </si>
  <si>
    <t>Dương</t>
  </si>
  <si>
    <t>Tươi; Dương</t>
  </si>
  <si>
    <t>Vũ; Thảo</t>
  </si>
  <si>
    <t>4</t>
  </si>
  <si>
    <t>16 giờ</t>
  </si>
  <si>
    <t>Mầu; Tươi; Dũng CĐPT</t>
  </si>
  <si>
    <t>HTMLCN</t>
  </si>
  <si>
    <t>Hệ thống máy lạnh công nghiệp</t>
  </si>
  <si>
    <t>KiênCĐN YB</t>
  </si>
  <si>
    <t>Hàn 1 K14; ĐCN4 -K14</t>
  </si>
  <si>
    <t>Nhung, Thắm</t>
  </si>
  <si>
    <t>Phòng A4</t>
  </si>
  <si>
    <r>
      <rPr>
        <sz val="13"/>
        <color rgb="FFFF0000"/>
        <rFont val="Times New Roman"/>
        <family val="1"/>
      </rPr>
      <t xml:space="preserve">Công nghệ Điện- Điện tử; </t>
    </r>
    <r>
      <rPr>
        <sz val="13"/>
        <color theme="1"/>
        <rFont val="Times New Roman"/>
        <family val="1"/>
      </rPr>
      <t>KTML 2-K14</t>
    </r>
  </si>
  <si>
    <t>TH điện 1</t>
  </si>
  <si>
    <t>M. Hương; Thu</t>
  </si>
  <si>
    <t>Chào cờ</t>
  </si>
  <si>
    <t>SHL</t>
  </si>
  <si>
    <t>Hường</t>
  </si>
  <si>
    <t>Trung; Hường</t>
  </si>
  <si>
    <t xml:space="preserve"> (Từ ngày 08/01/2024 đến ngày 14/01/2024) </t>
  </si>
  <si>
    <t>30 giờ</t>
  </si>
  <si>
    <t>PHÒNG HỌC TUẦN 02</t>
  </si>
  <si>
    <t>ĐKKN</t>
  </si>
  <si>
    <t>Điều khiển khí nén</t>
  </si>
  <si>
    <t>Vũ; Thuận</t>
  </si>
  <si>
    <t>Nam;</t>
  </si>
  <si>
    <t>MIG/MAG NC</t>
  </si>
  <si>
    <t>B</t>
  </si>
  <si>
    <t>GCCB</t>
  </si>
  <si>
    <t>Gia công cơ bản</t>
  </si>
  <si>
    <t>L</t>
  </si>
  <si>
    <t>KTML&amp;ĐHKK 1-K14</t>
  </si>
  <si>
    <r>
      <t>Hàn 1 K14;</t>
    </r>
    <r>
      <rPr>
        <sz val="13"/>
        <color rgb="FFFF0000"/>
        <rFont val="Times New Roman"/>
        <family val="1"/>
      </rPr>
      <t xml:space="preserve"> ĐCN4 -K14</t>
    </r>
  </si>
  <si>
    <t>24 giờ</t>
  </si>
  <si>
    <t>M. Hương;</t>
  </si>
  <si>
    <t xml:space="preserve">T </t>
  </si>
  <si>
    <t>Thảo NLPT</t>
  </si>
  <si>
    <t>Hằng; Hà; Dũng</t>
  </si>
  <si>
    <t>Giáo dục thể chất</t>
  </si>
  <si>
    <t>MTT 4-K14</t>
  </si>
  <si>
    <t>KTML 2-K14</t>
  </si>
  <si>
    <t>Tin</t>
  </si>
  <si>
    <t>Phong</t>
  </si>
  <si>
    <t xml:space="preserve">(Từ ngày 15/01/2024 đến ngày 21/01/2024) </t>
  </si>
  <si>
    <t>PHÒNG HỌC TUẦN 03</t>
  </si>
  <si>
    <t>35 giờ</t>
  </si>
  <si>
    <t>Thảo NLPT; Vân</t>
  </si>
  <si>
    <t>25 giơ</t>
  </si>
  <si>
    <t>Hằng; Hà; Tươi; Dũng</t>
  </si>
  <si>
    <t>ĐCN 2-K14;</t>
  </si>
  <si>
    <t>Quang; Giang</t>
  </si>
  <si>
    <t>Hàn 1-K14</t>
  </si>
  <si>
    <t>Hàn 1- K14; ĐCN4 -K14</t>
  </si>
  <si>
    <t>Nhung; Mầu</t>
  </si>
  <si>
    <t>Trung; Tú; Hường</t>
  </si>
  <si>
    <t>Vân CĐN YB</t>
  </si>
  <si>
    <t>Tâm, Bình</t>
  </si>
  <si>
    <t>PĐYK Hóa</t>
  </si>
  <si>
    <t>PHÒNG HỌC TUẦN 04</t>
  </si>
  <si>
    <t xml:space="preserve">(Từ ngày 22/01/2024 đến ngày 28/01/2024) </t>
  </si>
  <si>
    <t>SCTBĐGD</t>
  </si>
  <si>
    <t>Sửa chữa thiết bị điện gia dụng</t>
  </si>
  <si>
    <t>Hiệp</t>
  </si>
  <si>
    <t>Nam; Hiệp</t>
  </si>
  <si>
    <t>Hà; Tươi; Dũng</t>
  </si>
  <si>
    <t>KTML 1- K13; KTML&amp;ĐHKK 1- K14</t>
  </si>
  <si>
    <t>KTĐ- ĐTCN</t>
  </si>
  <si>
    <t>ĐCN 1-K13; Hàn 2_k14</t>
  </si>
  <si>
    <t>MTT 1- K14</t>
  </si>
  <si>
    <t>Thuận; Mầu</t>
  </si>
  <si>
    <t>Thảo; Mầu</t>
  </si>
  <si>
    <t>Kỹ thuật điện - ĐT công nghiệp</t>
  </si>
  <si>
    <t>BÁO; Lừng; Dương</t>
  </si>
  <si>
    <t>Vân CĐN YB; Hiệp</t>
  </si>
  <si>
    <t>Tú; Hường</t>
  </si>
  <si>
    <t>ĐCN4 -K14</t>
  </si>
  <si>
    <t>Quang; Giang; Hương</t>
  </si>
  <si>
    <t>KTML&amp;ĐHKK 2 - K14</t>
  </si>
  <si>
    <t>HĐTNHN 1</t>
  </si>
  <si>
    <t>Lượng</t>
  </si>
  <si>
    <t>4 giờ</t>
  </si>
  <si>
    <t>PHÒNG HỌC TUẦN 05</t>
  </si>
  <si>
    <t xml:space="preserve">(Từ ngày 29/01/2024 đến ngày 04/02/2024) </t>
  </si>
  <si>
    <r>
      <t xml:space="preserve">ĐCN 2-K14; </t>
    </r>
    <r>
      <rPr>
        <sz val="13"/>
        <rFont val="Times New Roman"/>
        <family val="1"/>
      </rPr>
      <t>ĐCN 2-K13</t>
    </r>
  </si>
  <si>
    <t>KTML&amp;ĐHKK 1- K14</t>
  </si>
  <si>
    <t>Hàn 2-k14</t>
  </si>
  <si>
    <t>Thi KT: Giáo dục thể chất</t>
  </si>
  <si>
    <t>QLCLSP</t>
  </si>
  <si>
    <t>MTT 2- K13</t>
  </si>
  <si>
    <t>MQANN</t>
  </si>
  <si>
    <t>May quần âu nam nữ</t>
  </si>
  <si>
    <t>MTT1-K14; MTT 3- K14</t>
  </si>
  <si>
    <t>MTT2 - K14</t>
  </si>
  <si>
    <t>trung tâm</t>
  </si>
  <si>
    <t>PHÒNG HỌC TUẦN 08</t>
  </si>
  <si>
    <t xml:space="preserve">(Từ ngày 19/02/2024 đến ngày 25/02/2024) </t>
  </si>
  <si>
    <t>ĐCN 2-K14; ĐCN 2-K13</t>
  </si>
  <si>
    <t>Tiến</t>
  </si>
  <si>
    <t>Nam; Tiến</t>
  </si>
  <si>
    <t xml:space="preserve">BÁO; Lừng; </t>
  </si>
  <si>
    <t>SCBDMĐ</t>
  </si>
  <si>
    <t>Hà; Vũ</t>
  </si>
  <si>
    <t xml:space="preserve">ĐCN 1- K14; </t>
  </si>
  <si>
    <t xml:space="preserve"> T</t>
  </si>
  <si>
    <t>Tích</t>
  </si>
  <si>
    <t>Lừng; Tích</t>
  </si>
  <si>
    <t>An toàn LĐ và TCSX</t>
  </si>
  <si>
    <t>ATLĐ&amp;TCSX</t>
  </si>
  <si>
    <t>Hàn 1-k14</t>
  </si>
  <si>
    <t>MTT 2- K14; MTT 1- K13</t>
  </si>
  <si>
    <t>MVAV</t>
  </si>
  <si>
    <t>May váy, áo váy (CN)</t>
  </si>
  <si>
    <t>KTML&amp;ĐHKK 2 - K14; Hàn 1-K14</t>
  </si>
  <si>
    <t>Hàn 1-K14;</t>
  </si>
  <si>
    <t>Chung</t>
  </si>
  <si>
    <t>Chung; Giang; Hương</t>
  </si>
  <si>
    <t>Quang; Chhung</t>
  </si>
  <si>
    <t>Đức</t>
  </si>
  <si>
    <t>Mạch điện</t>
  </si>
  <si>
    <t>Đ</t>
  </si>
  <si>
    <t>Thuận; Tú, Tiến</t>
  </si>
  <si>
    <t>CSSĐ 1- K14</t>
  </si>
  <si>
    <t>Kỹ năng mềm và khởi sự doanh nghiệp</t>
  </si>
  <si>
    <t xml:space="preserve">(Từ ngày 26/02/2024 đến ngày 03/3/2024) </t>
  </si>
  <si>
    <t>THỜI KHÓA BIỂU TUẦN 09</t>
  </si>
  <si>
    <t>Thi KT Hàn MIG/MAG nâng cao</t>
  </si>
  <si>
    <t>Báo, Lừng</t>
  </si>
  <si>
    <t>Thi KT Gia công cơ bản</t>
  </si>
  <si>
    <t>Lừng, Báo</t>
  </si>
  <si>
    <t>Hàn khí</t>
  </si>
  <si>
    <t>Sửa chữa, BD máy điện</t>
  </si>
  <si>
    <t>Thi KT An toàn LĐ và TCSX</t>
  </si>
  <si>
    <t>Hàn HQTCB</t>
  </si>
  <si>
    <t>Thi KT: KTĐ- ĐTCN</t>
  </si>
  <si>
    <t>Hàn hồ quang tay cơ bản</t>
  </si>
  <si>
    <t>Hiệu</t>
  </si>
  <si>
    <t>Thi KT: KNM và KSDN</t>
  </si>
  <si>
    <t>Mầu; Hiền</t>
  </si>
  <si>
    <t>Quang; Vũ</t>
  </si>
  <si>
    <t>TKMCN</t>
  </si>
  <si>
    <t>May áo Jacket</t>
  </si>
  <si>
    <t>Thiết kế mẫu công nghiệp</t>
  </si>
  <si>
    <t>Thi KT: Quản lý chất lượng SP</t>
  </si>
  <si>
    <t>TKTP1</t>
  </si>
  <si>
    <t>T.Hương</t>
  </si>
  <si>
    <t>GVHĐ</t>
  </si>
  <si>
    <t>Thiết kế trang phục 1</t>
  </si>
  <si>
    <t>M.Hương; V.Hương</t>
  </si>
  <si>
    <t>Nghĩa Lộ, ngày 23 tháng 02 năm 2024</t>
  </si>
  <si>
    <t>3</t>
  </si>
  <si>
    <t>Điều hòa</t>
  </si>
  <si>
    <t>KK ô tô</t>
  </si>
  <si>
    <t>2KT</t>
  </si>
  <si>
    <t>Tuấn</t>
  </si>
  <si>
    <t>HTĐHKK trung tâm</t>
  </si>
  <si>
    <t>Điều hòa ô tô</t>
  </si>
  <si>
    <t>KNGT</t>
  </si>
  <si>
    <t>Kỹ năng sống</t>
  </si>
  <si>
    <t>MAJK</t>
  </si>
  <si>
    <t>T.Dương; C.Hoàn</t>
  </si>
  <si>
    <t xml:space="preserve">HĐTNHN </t>
  </si>
  <si>
    <t>ÔT Văn</t>
  </si>
  <si>
    <t>ÔT Sử</t>
  </si>
  <si>
    <t>Sáng
Phòng 7;
Chiều
Phòng TH điện 2</t>
  </si>
  <si>
    <t>Hàn MMNC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</si>
</sst>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3"/>
      <name val="Calibri Light"/>
      <family val="1"/>
      <scheme val="major"/>
    </font>
    <font>
      <sz val="13"/>
      <color rgb="FFFFC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Calibri Light"/>
      <family val="1"/>
      <scheme val="maj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466">
    <xf numFmtId="0" fontId="0" fillId="0" borderId="0" xfId="0"/>
    <xf numFmtId="0" fontId="5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shrinkToFit="1"/>
    </xf>
    <xf numFmtId="0" fontId="7" fillId="2" borderId="2" xfId="5" applyFont="1" applyFill="1" applyBorder="1" applyAlignment="1">
      <alignment horizontal="center" vertical="center" shrinkToFit="1"/>
    </xf>
    <xf numFmtId="0" fontId="7" fillId="2" borderId="1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vertical="center" shrinkToFit="1"/>
    </xf>
    <xf numFmtId="0" fontId="12" fillId="2" borderId="0" xfId="0" applyFont="1" applyFill="1"/>
    <xf numFmtId="49" fontId="12" fillId="2" borderId="7" xfId="6" applyNumberFormat="1" applyFont="1" applyFill="1" applyBorder="1" applyAlignment="1">
      <alignment horizontal="center" shrinkToFit="1"/>
    </xf>
    <xf numFmtId="0" fontId="12" fillId="2" borderId="8" xfId="4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left" vertical="center" shrinkToFit="1"/>
    </xf>
    <xf numFmtId="49" fontId="12" fillId="2" borderId="10" xfId="6" applyNumberFormat="1" applyFont="1" applyFill="1" applyBorder="1" applyAlignment="1">
      <alignment horizontal="center" shrinkToFit="1"/>
    </xf>
    <xf numFmtId="49" fontId="12" fillId="2" borderId="11" xfId="6" applyNumberFormat="1" applyFont="1" applyFill="1" applyBorder="1" applyAlignment="1">
      <alignment horizont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shrinkToFit="1"/>
    </xf>
    <xf numFmtId="0" fontId="12" fillId="2" borderId="6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center" vertical="center" shrinkToFit="1"/>
    </xf>
    <xf numFmtId="49" fontId="12" fillId="2" borderId="7" xfId="1" applyNumberFormat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horizontal="left" shrinkToFit="1"/>
    </xf>
    <xf numFmtId="49" fontId="12" fillId="2" borderId="14" xfId="6" applyNumberFormat="1" applyFont="1" applyFill="1" applyBorder="1" applyAlignment="1">
      <alignment horizontal="center" shrinkToFit="1"/>
    </xf>
    <xf numFmtId="0" fontId="12" fillId="2" borderId="14" xfId="4" applyFont="1" applyFill="1" applyBorder="1" applyAlignment="1">
      <alignment horizontal="left" shrinkToFit="1"/>
    </xf>
    <xf numFmtId="0" fontId="12" fillId="2" borderId="10" xfId="4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49" fontId="12" fillId="2" borderId="12" xfId="1" applyNumberFormat="1" applyFont="1" applyFill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49" fontId="12" fillId="2" borderId="7" xfId="4" applyNumberFormat="1" applyFont="1" applyFill="1" applyBorder="1" applyAlignment="1">
      <alignment horizontal="center" vertical="center" shrinkToFit="1"/>
    </xf>
    <xf numFmtId="49" fontId="12" fillId="2" borderId="11" xfId="1" applyNumberFormat="1" applyFont="1" applyFill="1" applyBorder="1" applyAlignment="1">
      <alignment horizontal="left" vertical="center" shrinkToFit="1"/>
    </xf>
    <xf numFmtId="0" fontId="12" fillId="2" borderId="11" xfId="4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shrinkToFit="1"/>
    </xf>
    <xf numFmtId="0" fontId="12" fillId="2" borderId="14" xfId="1" applyFont="1" applyFill="1" applyBorder="1" applyAlignment="1">
      <alignment horizontal="left" vertical="center" shrinkToFit="1"/>
    </xf>
    <xf numFmtId="49" fontId="12" fillId="2" borderId="5" xfId="6" applyNumberFormat="1" applyFont="1" applyFill="1" applyBorder="1" applyAlignment="1">
      <alignment horizontal="center" shrinkToFit="1"/>
    </xf>
    <xf numFmtId="49" fontId="12" fillId="2" borderId="7" xfId="6" applyNumberFormat="1" applyFont="1" applyFill="1" applyBorder="1" applyAlignment="1">
      <alignment horizontal="center" vertical="center" wrapText="1" shrinkToFit="1"/>
    </xf>
    <xf numFmtId="0" fontId="12" fillId="2" borderId="12" xfId="4" applyFont="1" applyFill="1" applyBorder="1" applyAlignment="1">
      <alignment vertical="center" shrinkToFit="1"/>
    </xf>
    <xf numFmtId="0" fontId="12" fillId="2" borderId="12" xfId="4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center" shrinkToFit="1"/>
    </xf>
    <xf numFmtId="49" fontId="12" fillId="2" borderId="8" xfId="6" applyNumberFormat="1" applyFont="1" applyFill="1" applyBorder="1" applyAlignment="1">
      <alignment horizontal="center" shrinkToFit="1"/>
    </xf>
    <xf numFmtId="0" fontId="12" fillId="2" borderId="10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vertical="center" shrinkToFit="1"/>
    </xf>
    <xf numFmtId="49" fontId="9" fillId="2" borderId="11" xfId="6" applyNumberFormat="1" applyFont="1" applyFill="1" applyBorder="1" applyAlignment="1">
      <alignment horizontal="center" shrinkToFit="1"/>
    </xf>
    <xf numFmtId="49" fontId="12" fillId="2" borderId="12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shrinkToFit="1"/>
    </xf>
    <xf numFmtId="0" fontId="9" fillId="2" borderId="12" xfId="4" applyFont="1" applyFill="1" applyBorder="1" applyAlignment="1">
      <alignment horizontal="center" vertical="center" shrinkToFit="1"/>
    </xf>
    <xf numFmtId="0" fontId="12" fillId="2" borderId="14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 shrinkToFit="1"/>
    </xf>
    <xf numFmtId="49" fontId="12" fillId="2" borderId="0" xfId="6" applyNumberFormat="1" applyFont="1" applyFill="1" applyAlignment="1">
      <alignment horizontal="center" shrinkToFit="1"/>
    </xf>
    <xf numFmtId="0" fontId="12" fillId="2" borderId="0" xfId="4" applyFont="1" applyFill="1" applyAlignment="1">
      <alignment horizontal="center" shrinkToFit="1"/>
    </xf>
    <xf numFmtId="0" fontId="12" fillId="2" borderId="0" xfId="2" applyFont="1" applyFill="1"/>
    <xf numFmtId="0" fontId="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5" applyFont="1" applyFill="1" applyAlignment="1">
      <alignment horizontal="center" shrinkToFit="1"/>
    </xf>
    <xf numFmtId="0" fontId="13" fillId="2" borderId="0" xfId="5" applyFont="1" applyFill="1" applyAlignment="1">
      <alignment horizontal="center" shrinkToFit="1"/>
    </xf>
    <xf numFmtId="0" fontId="17" fillId="2" borderId="0" xfId="5" applyFont="1" applyFill="1" applyAlignment="1">
      <alignment horizontal="left" shrinkToFit="1"/>
    </xf>
    <xf numFmtId="0" fontId="5" fillId="2" borderId="0" xfId="4" applyFont="1" applyFill="1" applyAlignment="1">
      <alignment horizontal="center" vertical="center"/>
    </xf>
    <xf numFmtId="0" fontId="15" fillId="2" borderId="0" xfId="4" applyFont="1" applyFill="1"/>
    <xf numFmtId="0" fontId="12" fillId="2" borderId="0" xfId="4" applyFont="1" applyFill="1"/>
    <xf numFmtId="0" fontId="0" fillId="2" borderId="0" xfId="0" applyFill="1"/>
    <xf numFmtId="0" fontId="7" fillId="2" borderId="16" xfId="4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shrinkToFit="1"/>
    </xf>
    <xf numFmtId="0" fontId="7" fillId="2" borderId="18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left" shrinkToFit="1"/>
    </xf>
    <xf numFmtId="49" fontId="12" fillId="2" borderId="7" xfId="1" applyNumberFormat="1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shrinkToFit="1"/>
    </xf>
    <xf numFmtId="0" fontId="12" fillId="2" borderId="29" xfId="1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center" vertical="center" shrinkToFit="1"/>
    </xf>
    <xf numFmtId="49" fontId="12" fillId="2" borderId="12" xfId="1" applyNumberFormat="1" applyFont="1" applyFill="1" applyBorder="1" applyAlignment="1">
      <alignment horizontal="center" vertical="center" shrinkToFit="1"/>
    </xf>
    <xf numFmtId="49" fontId="12" fillId="2" borderId="29" xfId="6" applyNumberFormat="1" applyFont="1" applyFill="1" applyBorder="1" applyAlignment="1">
      <alignment horizontal="center" shrinkToFit="1"/>
    </xf>
    <xf numFmtId="0" fontId="12" fillId="2" borderId="29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left" shrinkToFit="1"/>
    </xf>
    <xf numFmtId="49" fontId="12" fillId="2" borderId="11" xfId="6" applyNumberFormat="1" applyFont="1" applyFill="1" applyBorder="1" applyAlignment="1">
      <alignment horizontal="left" shrinkToFit="1"/>
    </xf>
    <xf numFmtId="49" fontId="9" fillId="2" borderId="10" xfId="6" applyNumberFormat="1" applyFont="1" applyFill="1" applyBorder="1" applyAlignment="1">
      <alignment horizontal="center" shrinkToFit="1"/>
    </xf>
    <xf numFmtId="49" fontId="12" fillId="2" borderId="11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vertical="center" shrinkToFit="1"/>
    </xf>
    <xf numFmtId="49" fontId="12" fillId="2" borderId="6" xfId="1" applyNumberFormat="1" applyFont="1" applyFill="1" applyBorder="1" applyAlignment="1">
      <alignment horizontal="center" vertical="center" shrinkToFit="1"/>
    </xf>
    <xf numFmtId="49" fontId="12" fillId="2" borderId="28" xfId="6" applyNumberFormat="1" applyFont="1" applyFill="1" applyBorder="1" applyAlignment="1">
      <alignment horizontal="center" shrinkToFit="1"/>
    </xf>
    <xf numFmtId="49" fontId="12" fillId="2" borderId="22" xfId="6" applyNumberFormat="1" applyFont="1" applyFill="1" applyBorder="1" applyAlignment="1">
      <alignment horizontal="left" shrinkToFit="1"/>
    </xf>
    <xf numFmtId="49" fontId="12" fillId="2" borderId="10" xfId="6" applyNumberFormat="1" applyFont="1" applyFill="1" applyBorder="1" applyAlignment="1">
      <alignment horizontal="left" shrinkToFit="1"/>
    </xf>
    <xf numFmtId="49" fontId="12" fillId="2" borderId="8" xfId="6" applyNumberFormat="1" applyFont="1" applyFill="1" applyBorder="1" applyAlignment="1">
      <alignment horizontal="left" shrinkToFit="1"/>
    </xf>
    <xf numFmtId="49" fontId="9" fillId="2" borderId="29" xfId="6" applyNumberFormat="1" applyFont="1" applyFill="1" applyBorder="1" applyAlignment="1">
      <alignment horizontal="center" shrinkToFit="1"/>
    </xf>
    <xf numFmtId="49" fontId="12" fillId="2" borderId="29" xfId="6" applyNumberFormat="1" applyFont="1" applyFill="1" applyBorder="1" applyAlignment="1">
      <alignment horizontal="left" shrinkToFit="1"/>
    </xf>
    <xf numFmtId="0" fontId="9" fillId="2" borderId="29" xfId="4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left" shrinkToFit="1"/>
    </xf>
    <xf numFmtId="0" fontId="12" fillId="2" borderId="6" xfId="1" applyFont="1" applyFill="1" applyBorder="1" applyAlignment="1">
      <alignment horizontal="left" vertical="center" shrinkToFit="1"/>
    </xf>
    <xf numFmtId="49" fontId="12" fillId="2" borderId="11" xfId="6" applyNumberFormat="1" applyFont="1" applyFill="1" applyBorder="1" applyAlignment="1">
      <alignment horizontal="center" vertical="center" shrinkToFit="1"/>
    </xf>
    <xf numFmtId="0" fontId="12" fillId="2" borderId="21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center" vertical="center" shrinkToFit="1"/>
    </xf>
    <xf numFmtId="49" fontId="12" fillId="2" borderId="22" xfId="6" applyNumberFormat="1" applyFont="1" applyFill="1" applyBorder="1" applyAlignment="1">
      <alignment vertical="center" shrinkToFit="1"/>
    </xf>
    <xf numFmtId="49" fontId="12" fillId="2" borderId="0" xfId="6" applyNumberFormat="1" applyFont="1" applyFill="1" applyAlignment="1">
      <alignment shrinkToFit="1"/>
    </xf>
    <xf numFmtId="0" fontId="19" fillId="2" borderId="0" xfId="0" applyFont="1" applyFill="1"/>
    <xf numFmtId="49" fontId="12" fillId="2" borderId="21" xfId="6" applyNumberFormat="1" applyFont="1" applyFill="1" applyBorder="1" applyAlignment="1">
      <alignment horizontal="center" shrinkToFit="1"/>
    </xf>
    <xf numFmtId="49" fontId="12" fillId="2" borderId="21" xfId="6" applyNumberFormat="1" applyFont="1" applyFill="1" applyBorder="1" applyAlignment="1">
      <alignment horizontal="left" shrinkToFit="1"/>
    </xf>
    <xf numFmtId="0" fontId="12" fillId="2" borderId="0" xfId="2" quotePrefix="1" applyFont="1" applyFill="1"/>
    <xf numFmtId="0" fontId="9" fillId="2" borderId="11" xfId="4" applyFont="1" applyFill="1" applyBorder="1" applyAlignment="1">
      <alignment horizontal="center" vertical="center" shrinkToFit="1"/>
    </xf>
    <xf numFmtId="49" fontId="12" fillId="2" borderId="10" xfId="6" applyNumberFormat="1" applyFont="1" applyFill="1" applyBorder="1" applyAlignment="1">
      <alignment vertical="center" shrinkToFit="1"/>
    </xf>
    <xf numFmtId="0" fontId="12" fillId="0" borderId="0" xfId="0" applyFont="1"/>
    <xf numFmtId="49" fontId="12" fillId="2" borderId="11" xfId="6" applyNumberFormat="1" applyFont="1" applyFill="1" applyBorder="1" applyAlignment="1">
      <alignment vertical="center" shrinkToFit="1"/>
    </xf>
    <xf numFmtId="49" fontId="12" fillId="2" borderId="14" xfId="6" applyNumberFormat="1" applyFont="1" applyFill="1" applyBorder="1" applyAlignment="1">
      <alignment horizontal="left" shrinkToFit="1"/>
    </xf>
    <xf numFmtId="0" fontId="20" fillId="2" borderId="0" xfId="5" applyFont="1" applyFill="1" applyAlignment="1">
      <alignment horizontal="center" shrinkToFit="1"/>
    </xf>
    <xf numFmtId="0" fontId="12" fillId="2" borderId="21" xfId="1" applyFont="1" applyFill="1" applyBorder="1" applyAlignment="1">
      <alignment vertical="center" wrapText="1" shrinkToFit="1"/>
    </xf>
    <xf numFmtId="0" fontId="12" fillId="2" borderId="6" xfId="1" applyFont="1" applyFill="1" applyBorder="1" applyAlignment="1">
      <alignment vertical="center" shrinkToFit="1"/>
    </xf>
    <xf numFmtId="0" fontId="12" fillId="2" borderId="28" xfId="1" applyFont="1" applyFill="1" applyBorder="1" applyAlignment="1">
      <alignment vertical="center" shrinkToFit="1"/>
    </xf>
    <xf numFmtId="0" fontId="12" fillId="2" borderId="7" xfId="1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shrinkToFit="1"/>
    </xf>
    <xf numFmtId="0" fontId="4" fillId="2" borderId="0" xfId="3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49" fontId="9" fillId="2" borderId="0" xfId="5" applyNumberFormat="1" applyFont="1" applyFill="1" applyAlignment="1">
      <alignment horizontal="center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8" xfId="6" applyNumberFormat="1" applyFont="1" applyFill="1" applyBorder="1" applyAlignment="1">
      <alignment horizontal="center" vertical="center" shrinkToFit="1"/>
    </xf>
    <xf numFmtId="0" fontId="12" fillId="2" borderId="6" xfId="4" applyFont="1" applyFill="1" applyBorder="1" applyAlignment="1">
      <alignment horizontal="left" vertical="center" shrinkToFit="1"/>
    </xf>
    <xf numFmtId="0" fontId="12" fillId="2" borderId="6" xfId="4" applyFont="1" applyFill="1" applyBorder="1" applyAlignment="1">
      <alignment vertical="center" shrinkToFit="1"/>
    </xf>
    <xf numFmtId="0" fontId="12" fillId="2" borderId="7" xfId="1" applyFont="1" applyFill="1" applyBorder="1" applyAlignment="1">
      <alignment vertical="center" shrinkToFit="1"/>
    </xf>
    <xf numFmtId="0" fontId="12" fillId="2" borderId="29" xfId="1" applyFont="1" applyFill="1" applyBorder="1" applyAlignment="1">
      <alignment vertical="center" shrinkToFit="1"/>
    </xf>
    <xf numFmtId="0" fontId="12" fillId="2" borderId="5" xfId="4" applyFont="1" applyFill="1" applyBorder="1" applyAlignment="1">
      <alignment vertical="center" shrinkToFit="1"/>
    </xf>
    <xf numFmtId="49" fontId="12" fillId="2" borderId="7" xfId="4" applyNumberFormat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vertical="center" shrinkToFit="1"/>
    </xf>
    <xf numFmtId="0" fontId="12" fillId="2" borderId="5" xfId="1" applyFont="1" applyFill="1" applyBorder="1" applyAlignment="1">
      <alignment vertical="center" wrapText="1" shrinkToFit="1"/>
    </xf>
    <xf numFmtId="0" fontId="9" fillId="2" borderId="7" xfId="4" applyFont="1" applyFill="1" applyBorder="1" applyAlignment="1">
      <alignment horizontal="center" vertical="center" shrinkToFit="1"/>
    </xf>
    <xf numFmtId="49" fontId="12" fillId="2" borderId="10" xfId="4" applyNumberFormat="1" applyFont="1" applyFill="1" applyBorder="1" applyAlignment="1">
      <alignment horizontal="center" vertical="center" shrinkToFit="1"/>
    </xf>
    <xf numFmtId="49" fontId="12" fillId="2" borderId="11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49" fontId="12" fillId="2" borderId="0" xfId="8" applyNumberFormat="1" applyFont="1" applyFill="1" applyAlignment="1">
      <alignment horizontal="center" vertical="center" shrinkToFit="1"/>
    </xf>
    <xf numFmtId="0" fontId="12" fillId="2" borderId="0" xfId="4" applyFont="1" applyFill="1" applyAlignment="1">
      <alignment horizontal="center" vertical="center" shrinkToFit="1"/>
    </xf>
    <xf numFmtId="0" fontId="12" fillId="2" borderId="0" xfId="4" applyFont="1" applyFill="1" applyAlignment="1">
      <alignment horizontal="left" vertical="center" shrinkToFit="1"/>
    </xf>
    <xf numFmtId="0" fontId="12" fillId="2" borderId="11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wrapText="1" shrinkToFit="1"/>
    </xf>
    <xf numFmtId="0" fontId="10" fillId="2" borderId="0" xfId="3" applyFont="1" applyFill="1"/>
    <xf numFmtId="49" fontId="5" fillId="2" borderId="0" xfId="8" applyNumberFormat="1" applyFont="1" applyFill="1" applyAlignment="1">
      <alignment vertical="center" wrapText="1" shrinkToFit="1"/>
    </xf>
    <xf numFmtId="0" fontId="17" fillId="2" borderId="0" xfId="5" applyFont="1" applyFill="1" applyAlignment="1">
      <alignment shrinkToFit="1"/>
    </xf>
    <xf numFmtId="0" fontId="0" fillId="0" borderId="0" xfId="0" applyAlignment="1">
      <alignment shrinkToFit="1"/>
    </xf>
    <xf numFmtId="0" fontId="9" fillId="2" borderId="0" xfId="0" applyFont="1" applyFill="1"/>
    <xf numFmtId="0" fontId="7" fillId="2" borderId="4" xfId="4" applyFont="1" applyFill="1" applyBorder="1" applyAlignment="1">
      <alignment horizontal="center" vertical="center"/>
    </xf>
    <xf numFmtId="0" fontId="12" fillId="2" borderId="22" xfId="4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left" vertical="center" shrinkToFit="1"/>
    </xf>
    <xf numFmtId="0" fontId="12" fillId="2" borderId="22" xfId="4" applyFont="1" applyFill="1" applyBorder="1" applyAlignment="1">
      <alignment horizontal="left" vertical="center" shrinkToFit="1"/>
    </xf>
    <xf numFmtId="0" fontId="21" fillId="2" borderId="0" xfId="0" applyFont="1" applyFill="1"/>
    <xf numFmtId="0" fontId="21" fillId="0" borderId="0" xfId="0" applyFont="1"/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2" borderId="40" xfId="0" applyFont="1" applyFill="1" applyBorder="1"/>
    <xf numFmtId="0" fontId="21" fillId="3" borderId="0" xfId="0" applyFont="1" applyFill="1"/>
    <xf numFmtId="0" fontId="2" fillId="2" borderId="40" xfId="0" applyFont="1" applyFill="1" applyBorder="1"/>
    <xf numFmtId="0" fontId="22" fillId="2" borderId="40" xfId="0" applyFont="1" applyFill="1" applyBorder="1"/>
    <xf numFmtId="0" fontId="23" fillId="2" borderId="0" xfId="0" applyFont="1" applyFill="1"/>
    <xf numFmtId="0" fontId="2" fillId="0" borderId="0" xfId="0" applyFont="1"/>
    <xf numFmtId="0" fontId="22" fillId="0" borderId="0" xfId="0" applyFont="1"/>
    <xf numFmtId="0" fontId="22" fillId="2" borderId="0" xfId="0" applyFont="1" applyFill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1" fillId="0" borderId="40" xfId="0" applyFont="1" applyBorder="1"/>
    <xf numFmtId="0" fontId="6" fillId="2" borderId="40" xfId="0" applyFont="1" applyFill="1" applyBorder="1"/>
    <xf numFmtId="0" fontId="25" fillId="2" borderId="40" xfId="0" applyFont="1" applyFill="1" applyBorder="1"/>
    <xf numFmtId="0" fontId="12" fillId="2" borderId="8" xfId="1" applyFont="1" applyFill="1" applyBorder="1" applyAlignment="1">
      <alignment vertical="center" shrinkToFit="1"/>
    </xf>
    <xf numFmtId="0" fontId="12" fillId="2" borderId="33" xfId="4" applyFont="1" applyFill="1" applyBorder="1" applyAlignment="1">
      <alignment vertical="center" shrinkToFit="1"/>
    </xf>
    <xf numFmtId="49" fontId="12" fillId="2" borderId="22" xfId="6" applyNumberFormat="1" applyFont="1" applyFill="1" applyBorder="1" applyAlignment="1">
      <alignment shrinkToFit="1"/>
    </xf>
    <xf numFmtId="49" fontId="26" fillId="2" borderId="11" xfId="6" applyNumberFormat="1" applyFont="1" applyFill="1" applyBorder="1" applyAlignment="1">
      <alignment horizontal="center" shrinkToFit="1"/>
    </xf>
    <xf numFmtId="0" fontId="2" fillId="3" borderId="40" xfId="0" applyFont="1" applyFill="1" applyBorder="1"/>
    <xf numFmtId="49" fontId="12" fillId="2" borderId="11" xfId="6" applyNumberFormat="1" applyFont="1" applyFill="1" applyBorder="1" applyAlignment="1">
      <alignment horizontal="center" vertical="center" wrapText="1" shrinkToFit="1"/>
    </xf>
    <xf numFmtId="49" fontId="12" fillId="2" borderId="11" xfId="4" applyNumberFormat="1" applyFont="1" applyFill="1" applyBorder="1" applyAlignment="1">
      <alignment horizontal="left" vertical="center" shrinkToFit="1"/>
    </xf>
    <xf numFmtId="49" fontId="27" fillId="2" borderId="7" xfId="6" applyNumberFormat="1" applyFont="1" applyFill="1" applyBorder="1" applyAlignment="1">
      <alignment horizontal="center" shrinkToFit="1"/>
    </xf>
    <xf numFmtId="49" fontId="5" fillId="2" borderId="22" xfId="8" applyNumberFormat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12" fillId="2" borderId="51" xfId="4" applyFont="1" applyFill="1" applyBorder="1" applyAlignment="1">
      <alignment vertical="center" shrinkToFit="1"/>
    </xf>
    <xf numFmtId="49" fontId="26" fillId="2" borderId="10" xfId="6" applyNumberFormat="1" applyFont="1" applyFill="1" applyBorder="1" applyAlignment="1">
      <alignment horizontal="center" shrinkToFit="1"/>
    </xf>
    <xf numFmtId="49" fontId="12" fillId="0" borderId="7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horizontal="left" vertical="center" shrinkToFit="1"/>
    </xf>
    <xf numFmtId="0" fontId="12" fillId="0" borderId="29" xfId="4" applyFont="1" applyBorder="1" applyAlignment="1">
      <alignment horizontal="left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left" vertical="center" shrinkToFit="1"/>
    </xf>
    <xf numFmtId="0" fontId="12" fillId="0" borderId="5" xfId="4" applyFont="1" applyBorder="1" applyAlignment="1">
      <alignment horizontal="left" shrinkToFit="1"/>
    </xf>
    <xf numFmtId="0" fontId="12" fillId="0" borderId="6" xfId="4" applyFont="1" applyBorder="1" applyAlignment="1">
      <alignment horizontal="center" vertical="center" shrinkToFit="1"/>
    </xf>
    <xf numFmtId="49" fontId="12" fillId="0" borderId="10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12" fillId="0" borderId="12" xfId="4" applyFont="1" applyBorder="1" applyAlignment="1">
      <alignment horizontal="left" shrinkToFit="1"/>
    </xf>
    <xf numFmtId="49" fontId="12" fillId="0" borderId="12" xfId="6" applyNumberFormat="1" applyFont="1" applyBorder="1" applyAlignment="1">
      <alignment horizontal="left" shrinkToFit="1"/>
    </xf>
    <xf numFmtId="49" fontId="12" fillId="0" borderId="7" xfId="1" applyNumberFormat="1" applyFont="1" applyBorder="1" applyAlignment="1">
      <alignment horizontal="left" vertical="center" shrinkToFit="1"/>
    </xf>
    <xf numFmtId="0" fontId="12" fillId="0" borderId="7" xfId="4" applyFont="1" applyBorder="1" applyAlignment="1">
      <alignment horizontal="left" shrinkToFit="1"/>
    </xf>
    <xf numFmtId="49" fontId="12" fillId="0" borderId="7" xfId="6" applyNumberFormat="1" applyFont="1" applyBorder="1" applyAlignment="1">
      <alignment horizontal="left" shrinkToFit="1"/>
    </xf>
    <xf numFmtId="49" fontId="12" fillId="0" borderId="14" xfId="6" applyNumberFormat="1" applyFont="1" applyBorder="1" applyAlignment="1">
      <alignment horizontal="center" shrinkToFit="1"/>
    </xf>
    <xf numFmtId="0" fontId="12" fillId="0" borderId="29" xfId="4" applyFont="1" applyBorder="1" applyAlignment="1">
      <alignment vertical="center" shrinkToFit="1"/>
    </xf>
    <xf numFmtId="49" fontId="5" fillId="2" borderId="42" xfId="8" applyNumberFormat="1" applyFont="1" applyFill="1" applyBorder="1" applyAlignment="1">
      <alignment vertical="center" shrinkToFit="1"/>
    </xf>
    <xf numFmtId="0" fontId="12" fillId="2" borderId="56" xfId="1" applyFont="1" applyFill="1" applyBorder="1" applyAlignment="1">
      <alignment vertical="center" shrinkToFit="1"/>
    </xf>
    <xf numFmtId="0" fontId="12" fillId="2" borderId="57" xfId="1" applyFont="1" applyFill="1" applyBorder="1" applyAlignment="1">
      <alignment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0" fontId="12" fillId="2" borderId="10" xfId="4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30" fillId="2" borderId="40" xfId="0" applyFont="1" applyFill="1" applyBorder="1"/>
    <xf numFmtId="0" fontId="30" fillId="2" borderId="0" xfId="0" applyFont="1" applyFill="1"/>
    <xf numFmtId="0" fontId="6" fillId="3" borderId="40" xfId="0" applyFont="1" applyFill="1" applyBorder="1" applyAlignment="1">
      <alignment horizontal="center" vertical="center"/>
    </xf>
    <xf numFmtId="0" fontId="22" fillId="3" borderId="40" xfId="0" applyFont="1" applyFill="1" applyBorder="1"/>
    <xf numFmtId="0" fontId="12" fillId="2" borderId="53" xfId="4" applyFont="1" applyFill="1" applyBorder="1" applyAlignment="1">
      <alignment vertical="center" shrinkToFit="1"/>
    </xf>
    <xf numFmtId="0" fontId="22" fillId="3" borderId="0" xfId="0" applyFont="1" applyFill="1"/>
    <xf numFmtId="0" fontId="23" fillId="3" borderId="0" xfId="0" applyFont="1" applyFill="1"/>
    <xf numFmtId="0" fontId="24" fillId="3" borderId="0" xfId="0" applyFont="1" applyFill="1"/>
    <xf numFmtId="49" fontId="9" fillId="2" borderId="7" xfId="6" applyNumberFormat="1" applyFont="1" applyFill="1" applyBorder="1" applyAlignment="1">
      <alignment horizontal="center" shrinkToFit="1"/>
    </xf>
    <xf numFmtId="49" fontId="9" fillId="2" borderId="12" xfId="6" applyNumberFormat="1" applyFont="1" applyFill="1" applyBorder="1" applyAlignment="1">
      <alignment horizontal="center" shrinkToFit="1"/>
    </xf>
    <xf numFmtId="49" fontId="9" fillId="2" borderId="8" xfId="6" applyNumberFormat="1" applyFont="1" applyFill="1" applyBorder="1" applyAlignment="1">
      <alignment horizontal="center" shrinkToFit="1"/>
    </xf>
    <xf numFmtId="49" fontId="9" fillId="2" borderId="6" xfId="6" applyNumberFormat="1" applyFont="1" applyFill="1" applyBorder="1" applyAlignment="1">
      <alignment horizontal="center" shrinkToFit="1"/>
    </xf>
    <xf numFmtId="0" fontId="9" fillId="2" borderId="5" xfId="4" applyFont="1" applyFill="1" applyBorder="1" applyAlignment="1">
      <alignment horizontal="center" vertical="center" shrinkToFit="1"/>
    </xf>
    <xf numFmtId="0" fontId="9" fillId="2" borderId="6" xfId="4" applyFont="1" applyFill="1" applyBorder="1" applyAlignment="1">
      <alignment horizontal="center" vertical="center" shrinkToFit="1"/>
    </xf>
    <xf numFmtId="49" fontId="12" fillId="2" borderId="15" xfId="6" applyNumberFormat="1" applyFont="1" applyFill="1" applyBorder="1" applyAlignment="1">
      <alignment horizontal="center" shrinkToFit="1"/>
    </xf>
    <xf numFmtId="0" fontId="30" fillId="3" borderId="40" xfId="0" applyFont="1" applyFill="1" applyBorder="1"/>
    <xf numFmtId="0" fontId="31" fillId="2" borderId="40" xfId="0" applyFont="1" applyFill="1" applyBorder="1"/>
    <xf numFmtId="49" fontId="7" fillId="2" borderId="1" xfId="5" applyNumberFormat="1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center" shrinkToFit="1"/>
    </xf>
    <xf numFmtId="0" fontId="12" fillId="2" borderId="0" xfId="2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9" fontId="7" fillId="2" borderId="17" xfId="5" applyNumberFormat="1" applyFont="1" applyFill="1" applyBorder="1" applyAlignment="1">
      <alignment horizontal="center" vertical="center" shrinkToFit="1"/>
    </xf>
    <xf numFmtId="0" fontId="33" fillId="2" borderId="40" xfId="0" applyFont="1" applyFill="1" applyBorder="1"/>
    <xf numFmtId="0" fontId="5" fillId="2" borderId="39" xfId="4" applyFont="1" applyFill="1" applyBorder="1" applyAlignment="1">
      <alignment vertical="center" wrapText="1" shrinkToFit="1"/>
    </xf>
    <xf numFmtId="0" fontId="5" fillId="2" borderId="26" xfId="4" applyFont="1" applyFill="1" applyBorder="1" applyAlignment="1">
      <alignment vertical="center" wrapText="1" shrinkToFit="1"/>
    </xf>
    <xf numFmtId="0" fontId="5" fillId="2" borderId="32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vertical="center" shrinkToFit="1"/>
    </xf>
    <xf numFmtId="49" fontId="27" fillId="2" borderId="11" xfId="6" applyNumberFormat="1" applyFont="1" applyFill="1" applyBorder="1" applyAlignment="1">
      <alignment horizontal="center" shrinkToFit="1"/>
    </xf>
    <xf numFmtId="0" fontId="12" fillId="2" borderId="11" xfId="4" applyFont="1" applyFill="1" applyBorder="1" applyAlignment="1">
      <alignment vertical="center" shrinkToFit="1"/>
    </xf>
    <xf numFmtId="0" fontId="12" fillId="2" borderId="45" xfId="1" applyFont="1" applyFill="1" applyBorder="1" applyAlignment="1">
      <alignment vertical="center" shrinkToFit="1"/>
    </xf>
    <xf numFmtId="0" fontId="12" fillId="2" borderId="24" xfId="1" applyFont="1" applyFill="1" applyBorder="1" applyAlignment="1">
      <alignment vertical="center" shrinkToFit="1"/>
    </xf>
    <xf numFmtId="0" fontId="12" fillId="2" borderId="46" xfId="1" applyFont="1" applyFill="1" applyBorder="1" applyAlignment="1">
      <alignment vertical="center" shrinkToFit="1"/>
    </xf>
    <xf numFmtId="0" fontId="35" fillId="2" borderId="12" xfId="4" applyFont="1" applyFill="1" applyBorder="1" applyAlignment="1">
      <alignment horizontal="center" vertical="center" shrinkToFit="1"/>
    </xf>
    <xf numFmtId="0" fontId="35" fillId="2" borderId="8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49" fontId="35" fillId="2" borderId="11" xfId="1" applyNumberFormat="1" applyFont="1" applyFill="1" applyBorder="1" applyAlignment="1">
      <alignment horizontal="center" vertical="center" shrinkToFit="1"/>
    </xf>
    <xf numFmtId="0" fontId="35" fillId="2" borderId="7" xfId="4" applyFont="1" applyFill="1" applyBorder="1" applyAlignment="1">
      <alignment horizontal="center" vertical="center" shrinkToFit="1"/>
    </xf>
    <xf numFmtId="49" fontId="37" fillId="2" borderId="11" xfId="6" applyNumberFormat="1" applyFont="1" applyFill="1" applyBorder="1" applyAlignment="1">
      <alignment horizontal="center" shrinkToFit="1"/>
    </xf>
    <xf numFmtId="0" fontId="35" fillId="2" borderId="11" xfId="4" applyFont="1" applyFill="1" applyBorder="1" applyAlignment="1">
      <alignment horizontal="left" shrinkToFit="1"/>
    </xf>
    <xf numFmtId="0" fontId="12" fillId="2" borderId="12" xfId="4" applyFont="1" applyFill="1" applyBorder="1" applyAlignment="1">
      <alignment shrinkToFit="1"/>
    </xf>
    <xf numFmtId="0" fontId="34" fillId="2" borderId="0" xfId="0" applyFont="1" applyFill="1"/>
    <xf numFmtId="0" fontId="34" fillId="2" borderId="12" xfId="4" applyFont="1" applyFill="1" applyBorder="1" applyAlignment="1">
      <alignment vertical="center" shrinkToFit="1"/>
    </xf>
    <xf numFmtId="0" fontId="34" fillId="2" borderId="7" xfId="4" applyFont="1" applyFill="1" applyBorder="1" applyAlignment="1">
      <alignment horizontal="left" shrinkToFit="1"/>
    </xf>
    <xf numFmtId="49" fontId="34" fillId="2" borderId="7" xfId="1" applyNumberFormat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2" fillId="2" borderId="47" xfId="4" applyFont="1" applyFill="1" applyBorder="1" applyAlignment="1">
      <alignment horizontal="center" vertical="center"/>
    </xf>
    <xf numFmtId="0" fontId="12" fillId="2" borderId="48" xfId="4" applyFont="1" applyFill="1" applyBorder="1" applyAlignment="1">
      <alignment horizontal="center" vertical="center"/>
    </xf>
    <xf numFmtId="0" fontId="12" fillId="2" borderId="49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2" fillId="2" borderId="45" xfId="4" applyFont="1" applyFill="1" applyBorder="1" applyAlignment="1">
      <alignment horizontal="left" vertical="center" shrinkToFit="1"/>
    </xf>
    <xf numFmtId="0" fontId="12" fillId="2" borderId="24" xfId="4" applyFont="1" applyFill="1" applyBorder="1" applyAlignment="1">
      <alignment horizontal="left" vertical="center" shrinkToFit="1"/>
    </xf>
    <xf numFmtId="0" fontId="12" fillId="2" borderId="35" xfId="4" applyFont="1" applyFill="1" applyBorder="1" applyAlignment="1">
      <alignment horizontal="left" vertical="center" shrinkToFit="1"/>
    </xf>
    <xf numFmtId="0" fontId="12" fillId="2" borderId="38" xfId="4" applyFont="1" applyFill="1" applyBorder="1" applyAlignment="1">
      <alignment horizontal="center"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36" xfId="4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5" fillId="2" borderId="39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5" xfId="4" applyFont="1" applyFill="1" applyBorder="1" applyAlignment="1">
      <alignment vertical="center" wrapText="1"/>
    </xf>
    <xf numFmtId="0" fontId="15" fillId="2" borderId="37" xfId="4" applyFont="1" applyFill="1" applyBorder="1" applyAlignment="1">
      <alignment vertical="center" wrapText="1"/>
    </xf>
    <xf numFmtId="0" fontId="10" fillId="2" borderId="52" xfId="4" applyFont="1" applyFill="1" applyBorder="1" applyAlignment="1">
      <alignment horizontal="left" wrapText="1" shrinkToFit="1"/>
    </xf>
    <xf numFmtId="0" fontId="10" fillId="2" borderId="0" xfId="4" applyFont="1" applyFill="1" applyAlignment="1">
      <alignment horizontal="left" shrinkToFit="1"/>
    </xf>
    <xf numFmtId="0" fontId="10" fillId="2" borderId="52" xfId="4" applyFont="1" applyFill="1" applyBorder="1" applyAlignment="1">
      <alignment horizontal="left" shrinkToFit="1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horizontal="left" vertical="center" shrinkToFit="1"/>
    </xf>
    <xf numFmtId="0" fontId="12" fillId="2" borderId="37" xfId="4" applyFont="1" applyFill="1" applyBorder="1" applyAlignment="1">
      <alignment horizontal="left" vertical="center" shrinkToFi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vertical="center" wrapText="1"/>
    </xf>
    <xf numFmtId="0" fontId="12" fillId="2" borderId="26" xfId="4" applyFont="1" applyFill="1" applyBorder="1" applyAlignment="1">
      <alignment vertical="center" wrapText="1"/>
    </xf>
    <xf numFmtId="0" fontId="12" fillId="2" borderId="32" xfId="4" applyFont="1" applyFill="1" applyBorder="1" applyAlignment="1">
      <alignment vertical="center" wrapText="1"/>
    </xf>
    <xf numFmtId="0" fontId="13" fillId="2" borderId="8" xfId="1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vertical="center" wrapText="1" shrinkToFit="1"/>
    </xf>
    <xf numFmtId="0" fontId="12" fillId="2" borderId="26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wrapText="1" shrinkToFit="1"/>
    </xf>
    <xf numFmtId="0" fontId="15" fillId="2" borderId="30" xfId="4" applyFont="1" applyFill="1" applyBorder="1" applyAlignment="1">
      <alignment vertical="center" wrapText="1"/>
    </xf>
    <xf numFmtId="0" fontId="12" fillId="2" borderId="20" xfId="4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left" vertical="center" wrapText="1" shrinkToFit="1"/>
    </xf>
    <xf numFmtId="0" fontId="12" fillId="2" borderId="26" xfId="4" applyFont="1" applyFill="1" applyBorder="1" applyAlignment="1">
      <alignment horizontal="left" vertical="center" wrapText="1" shrinkToFit="1"/>
    </xf>
    <xf numFmtId="0" fontId="12" fillId="2" borderId="32" xfId="4" applyFont="1" applyFill="1" applyBorder="1" applyAlignment="1">
      <alignment horizontal="left" vertical="center" wrapText="1" shrinkToFit="1"/>
    </xf>
    <xf numFmtId="0" fontId="12" fillId="2" borderId="33" xfId="4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wrapText="1" shrinkToFit="1"/>
    </xf>
    <xf numFmtId="0" fontId="12" fillId="2" borderId="51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horizontal="left" vertical="center" shrinkToFit="1"/>
    </xf>
    <xf numFmtId="0" fontId="12" fillId="2" borderId="53" xfId="4" applyFont="1" applyFill="1" applyBorder="1" applyAlignment="1">
      <alignment horizontal="left" vertical="center" shrinkToFit="1"/>
    </xf>
    <xf numFmtId="0" fontId="15" fillId="2" borderId="39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horizontal="left" vertical="center" shrinkToFit="1"/>
    </xf>
    <xf numFmtId="0" fontId="15" fillId="2" borderId="32" xfId="4" applyFont="1" applyFill="1" applyBorder="1" applyAlignment="1">
      <alignment horizontal="left" vertical="center" shrinkToFit="1"/>
    </xf>
    <xf numFmtId="0" fontId="12" fillId="2" borderId="54" xfId="4" applyFont="1" applyFill="1" applyBorder="1" applyAlignment="1">
      <alignment horizontal="center" vertical="center"/>
    </xf>
    <xf numFmtId="0" fontId="12" fillId="2" borderId="55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49" fontId="12" fillId="2" borderId="5" xfId="8" applyNumberFormat="1" applyFont="1" applyFill="1" applyBorder="1" applyAlignment="1">
      <alignment horizontal="center" vertical="center" shrinkToFit="1"/>
    </xf>
    <xf numFmtId="49" fontId="12" fillId="2" borderId="7" xfId="8" applyNumberFormat="1" applyFont="1" applyFill="1" applyBorder="1" applyAlignment="1">
      <alignment horizontal="center" vertical="center" shrinkToFit="1"/>
    </xf>
    <xf numFmtId="49" fontId="12" fillId="2" borderId="10" xfId="8" applyNumberFormat="1" applyFont="1" applyFill="1" applyBorder="1" applyAlignment="1">
      <alignment horizontal="center" vertical="center" shrinkToFit="1"/>
    </xf>
    <xf numFmtId="49" fontId="5" fillId="2" borderId="39" xfId="8" applyNumberFormat="1" applyFont="1" applyFill="1" applyBorder="1" applyAlignment="1">
      <alignment horizontal="left" vertical="center" shrinkToFit="1"/>
    </xf>
    <xf numFmtId="49" fontId="5" fillId="2" borderId="53" xfId="8" applyNumberFormat="1" applyFont="1" applyFill="1" applyBorder="1" applyAlignment="1">
      <alignment horizontal="left" vertical="center" shrinkToFit="1"/>
    </xf>
    <xf numFmtId="49" fontId="12" fillId="2" borderId="8" xfId="8" applyNumberFormat="1" applyFont="1" applyFill="1" applyBorder="1" applyAlignment="1">
      <alignment horizontal="center" vertical="center" shrinkToFit="1"/>
    </xf>
    <xf numFmtId="49" fontId="12" fillId="2" borderId="29" xfId="8" applyNumberFormat="1" applyFont="1" applyFill="1" applyBorder="1" applyAlignment="1">
      <alignment horizontal="center" vertical="center" shrinkToFit="1"/>
    </xf>
    <xf numFmtId="49" fontId="5" fillId="2" borderId="53" xfId="8" applyNumberFormat="1" applyFont="1" applyFill="1" applyBorder="1" applyAlignment="1">
      <alignment vertical="center" wrapText="1" shrinkToFit="1"/>
    </xf>
    <xf numFmtId="49" fontId="5" fillId="2" borderId="24" xfId="8" applyNumberFormat="1" applyFont="1" applyFill="1" applyBorder="1" applyAlignment="1">
      <alignment vertical="center" wrapText="1" shrinkToFit="1"/>
    </xf>
    <xf numFmtId="49" fontId="5" fillId="2" borderId="34" xfId="8" applyNumberFormat="1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horizontal="left" vertical="center" shrinkToFi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49" fontId="12" fillId="2" borderId="21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vertical="center" shrinkToFit="1"/>
    </xf>
    <xf numFmtId="49" fontId="12" fillId="2" borderId="9" xfId="6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vertical="center" wrapText="1" shrinkToFit="1"/>
    </xf>
    <xf numFmtId="49" fontId="5" fillId="2" borderId="26" xfId="8" applyNumberFormat="1" applyFont="1" applyFill="1" applyBorder="1" applyAlignment="1">
      <alignment vertical="center" wrapText="1" shrinkToFit="1"/>
    </xf>
    <xf numFmtId="49" fontId="5" fillId="2" borderId="30" xfId="8" applyNumberFormat="1" applyFont="1" applyFill="1" applyBorder="1" applyAlignment="1">
      <alignment vertical="center" wrapText="1" shrinkToFit="1"/>
    </xf>
    <xf numFmtId="49" fontId="12" fillId="2" borderId="15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49" fontId="12" fillId="2" borderId="28" xfId="8" applyNumberFormat="1" applyFont="1" applyFill="1" applyBorder="1" applyAlignment="1">
      <alignment horizontal="center" vertical="center" shrinkToFit="1"/>
    </xf>
    <xf numFmtId="0" fontId="16" fillId="2" borderId="0" xfId="2" applyFont="1" applyFill="1" applyAlignment="1">
      <alignment horizontal="center"/>
    </xf>
    <xf numFmtId="0" fontId="17" fillId="2" borderId="0" xfId="7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0" fontId="4" fillId="2" borderId="0" xfId="5" applyFont="1" applyFill="1" applyAlignment="1">
      <alignment horizontal="center"/>
    </xf>
    <xf numFmtId="49" fontId="7" fillId="2" borderId="0" xfId="5" applyNumberFormat="1" applyFont="1" applyFill="1" applyAlignment="1">
      <alignment horizontal="center" shrinkToFit="1"/>
    </xf>
    <xf numFmtId="49" fontId="7" fillId="2" borderId="0" xfId="5" applyNumberFormat="1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0" fontId="12" fillId="2" borderId="15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left" vertical="center" shrinkToFit="1"/>
    </xf>
    <xf numFmtId="0" fontId="5" fillId="2" borderId="25" xfId="4" applyFont="1" applyFill="1" applyBorder="1" applyAlignment="1">
      <alignment horizontal="left" vertical="center" shrinkToFit="1"/>
    </xf>
    <xf numFmtId="0" fontId="5" fillId="2" borderId="26" xfId="4" applyFont="1" applyFill="1" applyBorder="1" applyAlignment="1">
      <alignment horizontal="left" vertical="center" shrinkToFit="1"/>
    </xf>
    <xf numFmtId="0" fontId="5" fillId="2" borderId="30" xfId="4" applyFont="1" applyFill="1" applyBorder="1" applyAlignment="1">
      <alignment horizontal="left" vertical="center" shrinkToFit="1"/>
    </xf>
    <xf numFmtId="49" fontId="12" fillId="2" borderId="21" xfId="8" applyNumberFormat="1" applyFont="1" applyFill="1" applyBorder="1" applyAlignment="1">
      <alignment horizontal="center" vertical="center" shrinkToFit="1"/>
    </xf>
    <xf numFmtId="49" fontId="12" fillId="2" borderId="9" xfId="8" applyNumberFormat="1" applyFont="1" applyFill="1" applyBorder="1" applyAlignment="1">
      <alignment horizontal="center" vertical="center" shrinkToFit="1"/>
    </xf>
    <xf numFmtId="0" fontId="12" fillId="2" borderId="26" xfId="1" applyFont="1" applyFill="1" applyBorder="1" applyAlignment="1">
      <alignment horizontal="left" vertical="center" shrinkToFit="1"/>
    </xf>
    <xf numFmtId="0" fontId="12" fillId="2" borderId="25" xfId="1" applyFont="1" applyFill="1" applyBorder="1" applyAlignment="1">
      <alignment horizontal="left" vertical="center" shrinkToFit="1"/>
    </xf>
    <xf numFmtId="0" fontId="12" fillId="2" borderId="30" xfId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center" vertical="center" shrinkToFit="1"/>
    </xf>
    <xf numFmtId="0" fontId="12" fillId="2" borderId="26" xfId="4" applyFont="1" applyFill="1" applyBorder="1" applyAlignment="1">
      <alignment horizontal="center" vertical="center" shrinkToFit="1"/>
    </xf>
    <xf numFmtId="0" fontId="12" fillId="2" borderId="32" xfId="4" applyFont="1" applyFill="1" applyBorder="1" applyAlignment="1">
      <alignment horizontal="center" vertical="center" shrinkToFit="1"/>
    </xf>
    <xf numFmtId="49" fontId="15" fillId="2" borderId="31" xfId="8" applyNumberFormat="1" applyFont="1" applyFill="1" applyBorder="1" applyAlignment="1">
      <alignment horizontal="left" vertical="center" shrinkToFit="1"/>
    </xf>
    <xf numFmtId="49" fontId="15" fillId="2" borderId="26" xfId="8" applyNumberFormat="1" applyFont="1" applyFill="1" applyBorder="1" applyAlignment="1">
      <alignment horizontal="left" vertical="center" shrinkToFit="1"/>
    </xf>
    <xf numFmtId="49" fontId="15" fillId="2" borderId="32" xfId="8" applyNumberFormat="1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left" vertical="center" shrinkToFit="1"/>
    </xf>
    <xf numFmtId="49" fontId="15" fillId="2" borderId="30" xfId="8" applyNumberFormat="1" applyFont="1" applyFill="1" applyBorder="1" applyAlignment="1">
      <alignment horizontal="left" vertical="center" shrinkToFit="1"/>
    </xf>
    <xf numFmtId="49" fontId="5" fillId="2" borderId="25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shrinkToFit="1"/>
    </xf>
    <xf numFmtId="49" fontId="5" fillId="2" borderId="30" xfId="6" applyNumberFormat="1" applyFont="1" applyFill="1" applyBorder="1" applyAlignment="1">
      <alignment horizontal="left" vertical="center" shrinkToFit="1"/>
    </xf>
    <xf numFmtId="0" fontId="8" fillId="2" borderId="28" xfId="1" applyFont="1" applyFill="1" applyBorder="1" applyAlignment="1">
      <alignment horizontal="center" vertical="center" wrapText="1"/>
    </xf>
    <xf numFmtId="49" fontId="12" fillId="2" borderId="22" xfId="8" applyNumberFormat="1" applyFont="1" applyFill="1" applyBorder="1" applyAlignment="1">
      <alignment horizontal="center" vertical="center" shrinkToFit="1"/>
    </xf>
    <xf numFmtId="49" fontId="12" fillId="2" borderId="31" xfId="6" applyNumberFormat="1" applyFont="1" applyFill="1" applyBorder="1" applyAlignment="1">
      <alignment horizontal="left" vertical="center" shrinkToFit="1"/>
    </xf>
    <xf numFmtId="49" fontId="12" fillId="2" borderId="26" xfId="6" applyNumberFormat="1" applyFont="1" applyFill="1" applyBorder="1" applyAlignment="1">
      <alignment horizontal="left" vertical="center" shrinkToFit="1"/>
    </xf>
    <xf numFmtId="49" fontId="12" fillId="2" borderId="32" xfId="6" applyNumberFormat="1" applyFont="1" applyFill="1" applyBorder="1" applyAlignment="1">
      <alignment horizontal="left" vertical="center" shrinkToFit="1"/>
    </xf>
    <xf numFmtId="49" fontId="12" fillId="2" borderId="12" xfId="8" applyNumberFormat="1" applyFont="1" applyFill="1" applyBorder="1" applyAlignment="1">
      <alignment horizontal="center" vertical="center" shrinkToFit="1"/>
    </xf>
    <xf numFmtId="49" fontId="12" fillId="2" borderId="25" xfId="6" applyNumberFormat="1" applyFont="1" applyFill="1" applyBorder="1" applyAlignment="1">
      <alignment horizontal="center" vertical="center" shrinkToFit="1"/>
    </xf>
    <xf numFmtId="49" fontId="12" fillId="2" borderId="26" xfId="6" applyNumberFormat="1" applyFont="1" applyFill="1" applyBorder="1" applyAlignment="1">
      <alignment horizontal="center" vertical="center" shrinkToFit="1"/>
    </xf>
    <xf numFmtId="49" fontId="12" fillId="2" borderId="30" xfId="6" applyNumberFormat="1" applyFont="1" applyFill="1" applyBorder="1" applyAlignment="1">
      <alignment horizontal="center" vertical="center" shrinkToFit="1"/>
    </xf>
    <xf numFmtId="0" fontId="12" fillId="0" borderId="23" xfId="4" applyFont="1" applyBorder="1" applyAlignment="1">
      <alignment horizontal="center" vertical="center"/>
    </xf>
    <xf numFmtId="0" fontId="12" fillId="2" borderId="21" xfId="1" applyFont="1" applyFill="1" applyBorder="1" applyAlignment="1">
      <alignment horizontal="left" vertical="center" shrinkToFit="1"/>
    </xf>
    <xf numFmtId="0" fontId="12" fillId="2" borderId="6" xfId="1" applyFont="1" applyFill="1" applyBorder="1" applyAlignment="1">
      <alignment horizontal="left" vertical="center" shrinkToFit="1"/>
    </xf>
    <xf numFmtId="0" fontId="12" fillId="2" borderId="8" xfId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left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12" fillId="2" borderId="30" xfId="4" applyFont="1" applyFill="1" applyBorder="1" applyAlignment="1">
      <alignment horizontal="center" vertical="center" shrinkToFit="1"/>
    </xf>
    <xf numFmtId="0" fontId="12" fillId="0" borderId="38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1" xfId="4" applyFont="1" applyBorder="1" applyAlignment="1">
      <alignment horizontal="left" vertical="center" shrinkToFit="1"/>
    </xf>
    <xf numFmtId="0" fontId="12" fillId="0" borderId="32" xfId="4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25" xfId="4" applyFont="1" applyBorder="1" applyAlignment="1">
      <alignment horizontal="left" vertical="center" shrinkToFit="1"/>
    </xf>
    <xf numFmtId="0" fontId="12" fillId="0" borderId="26" xfId="4" applyFont="1" applyBorder="1" applyAlignment="1">
      <alignment horizontal="left" vertical="center" shrinkToFit="1"/>
    </xf>
    <xf numFmtId="0" fontId="12" fillId="0" borderId="30" xfId="4" applyFont="1" applyBorder="1" applyAlignment="1">
      <alignment horizontal="left" vertical="center" shrinkToFit="1"/>
    </xf>
    <xf numFmtId="49" fontId="5" fillId="2" borderId="31" xfId="8" applyNumberFormat="1" applyFont="1" applyFill="1" applyBorder="1" applyAlignment="1">
      <alignment horizontal="left" vertical="center" shrinkToFit="1"/>
    </xf>
    <xf numFmtId="49" fontId="5" fillId="2" borderId="26" xfId="8" applyNumberFormat="1" applyFont="1" applyFill="1" applyBorder="1" applyAlignment="1">
      <alignment horizontal="left" vertical="center" shrinkToFit="1"/>
    </xf>
    <xf numFmtId="49" fontId="5" fillId="2" borderId="32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center" vertical="center" shrinkToFit="1"/>
    </xf>
    <xf numFmtId="49" fontId="5" fillId="2" borderId="30" xfId="8" applyNumberFormat="1" applyFont="1" applyFill="1" applyBorder="1" applyAlignment="1">
      <alignment horizontal="center" vertical="center" shrinkToFit="1"/>
    </xf>
    <xf numFmtId="49" fontId="5" fillId="2" borderId="45" xfId="8" applyNumberFormat="1" applyFont="1" applyFill="1" applyBorder="1" applyAlignment="1">
      <alignment horizontal="left" vertical="center" shrinkToFit="1"/>
    </xf>
    <xf numFmtId="49" fontId="5" fillId="2" borderId="24" xfId="8" applyNumberFormat="1" applyFont="1" applyFill="1" applyBorder="1" applyAlignment="1">
      <alignment horizontal="left" vertical="center" shrinkToFit="1"/>
    </xf>
    <xf numFmtId="49" fontId="5" fillId="2" borderId="46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left" vertical="center" shrinkToFit="1"/>
    </xf>
    <xf numFmtId="49" fontId="5" fillId="2" borderId="30" xfId="8" applyNumberFormat="1" applyFont="1" applyFill="1" applyBorder="1" applyAlignment="1">
      <alignment horizontal="left" vertical="center" shrinkToFit="1"/>
    </xf>
    <xf numFmtId="49" fontId="28" fillId="2" borderId="31" xfId="8" applyNumberFormat="1" applyFont="1" applyFill="1" applyBorder="1" applyAlignment="1">
      <alignment horizontal="left" vertical="center" wrapText="1" shrinkToFit="1"/>
    </xf>
    <xf numFmtId="49" fontId="28" fillId="2" borderId="26" xfId="8" applyNumberFormat="1" applyFont="1" applyFill="1" applyBorder="1" applyAlignment="1">
      <alignment horizontal="left" vertical="center" shrinkToFit="1"/>
    </xf>
    <xf numFmtId="49" fontId="5" fillId="2" borderId="31" xfId="8" applyNumberFormat="1" applyFont="1" applyFill="1" applyBorder="1" applyAlignment="1">
      <alignment horizontal="center" vertical="center" wrapText="1" shrinkToFit="1"/>
    </xf>
    <xf numFmtId="49" fontId="5" fillId="2" borderId="26" xfId="8" applyNumberFormat="1" applyFont="1" applyFill="1" applyBorder="1" applyAlignment="1">
      <alignment horizontal="center" vertical="center" wrapText="1" shrinkToFit="1"/>
    </xf>
    <xf numFmtId="49" fontId="5" fillId="2" borderId="30" xfId="8" applyNumberFormat="1" applyFont="1" applyFill="1" applyBorder="1" applyAlignment="1">
      <alignment horizontal="center" vertical="center" wrapText="1" shrinkToFit="1"/>
    </xf>
    <xf numFmtId="49" fontId="9" fillId="2" borderId="0" xfId="5" applyNumberFormat="1" applyFont="1" applyFill="1" applyAlignment="1">
      <alignment horizontal="center"/>
    </xf>
    <xf numFmtId="0" fontId="18" fillId="2" borderId="0" xfId="5" applyFont="1" applyFill="1" applyAlignment="1">
      <alignment horizontal="center" shrinkToFit="1"/>
    </xf>
    <xf numFmtId="0" fontId="15" fillId="2" borderId="39" xfId="4" applyFont="1" applyFill="1" applyBorder="1" applyAlignment="1">
      <alignment horizontal="left" vertical="center" wrapText="1"/>
    </xf>
    <xf numFmtId="0" fontId="15" fillId="2" borderId="26" xfId="4" applyFont="1" applyFill="1" applyBorder="1" applyAlignment="1">
      <alignment horizontal="left" vertical="center" wrapText="1"/>
    </xf>
    <xf numFmtId="0" fontId="15" fillId="2" borderId="32" xfId="4" applyFont="1" applyFill="1" applyBorder="1" applyAlignment="1">
      <alignment horizontal="left" vertical="center" wrapText="1"/>
    </xf>
    <xf numFmtId="0" fontId="12" fillId="2" borderId="35" xfId="4" applyFont="1" applyFill="1" applyBorder="1" applyAlignment="1">
      <alignment horizontal="left" vertical="center" wrapText="1" shrinkToFit="1"/>
    </xf>
    <xf numFmtId="0" fontId="2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horizontal="left" vertical="center" wrapText="1" shrinkToFit="1"/>
    </xf>
    <xf numFmtId="0" fontId="15" fillId="2" borderId="35" xfId="4" applyFont="1" applyFill="1" applyBorder="1" applyAlignment="1">
      <alignment horizontal="left" vertical="center" shrinkToFit="1"/>
    </xf>
    <xf numFmtId="0" fontId="36" fillId="2" borderId="26" xfId="4" applyFont="1" applyFill="1" applyBorder="1" applyAlignment="1">
      <alignment vertical="center" wrapText="1"/>
    </xf>
    <xf numFmtId="0" fontId="36" fillId="2" borderId="37" xfId="4" applyFont="1" applyFill="1" applyBorder="1" applyAlignment="1">
      <alignment vertical="center" wrapText="1"/>
    </xf>
    <xf numFmtId="49" fontId="15" fillId="2" borderId="25" xfId="8" applyNumberFormat="1" applyFont="1" applyFill="1" applyBorder="1" applyAlignment="1">
      <alignment horizontal="center" vertical="center" shrinkToFit="1"/>
    </xf>
    <xf numFmtId="49" fontId="15" fillId="2" borderId="30" xfId="8" applyNumberFormat="1" applyFont="1" applyFill="1" applyBorder="1" applyAlignment="1">
      <alignment horizontal="center" vertical="center" shrinkToFit="1"/>
    </xf>
    <xf numFmtId="0" fontId="15" fillId="2" borderId="25" xfId="4" applyFont="1" applyFill="1" applyBorder="1" applyAlignment="1">
      <alignment horizontal="left" vertical="center" shrinkToFit="1"/>
    </xf>
    <xf numFmtId="0" fontId="15" fillId="2" borderId="37" xfId="4" applyFont="1" applyFill="1" applyBorder="1" applyAlignment="1">
      <alignment horizontal="left" vertical="center" shrinkToFit="1"/>
    </xf>
    <xf numFmtId="49" fontId="15" fillId="2" borderId="35" xfId="8" applyNumberFormat="1" applyFont="1" applyFill="1" applyBorder="1" applyAlignment="1">
      <alignment horizontal="left" vertical="center" shrinkToFit="1"/>
    </xf>
  </cellXfs>
  <cellStyles count="9">
    <cellStyle name="Normal" xfId="0" builtinId="0"/>
    <cellStyle name="Normal 2" xfId="8"/>
    <cellStyle name="Normal_1" xfId="2"/>
    <cellStyle name="Normal_Copy of TKB_2012_da_sua" xfId="6"/>
    <cellStyle name="Normal_Copy of TKB_2012_da_sua_5" xfId="1"/>
    <cellStyle name="Normal_Sheet1" xfId="4"/>
    <cellStyle name="Normal_Sheet1_2" xfId="3"/>
    <cellStyle name="Normal_Sheet4" xfId="5"/>
    <cellStyle name="Normal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8483CE4-3BF3-420B-9862-05B749AA5676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B12AF7C-18F5-439E-8D28-A340D92DDC70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F7" sqref="F7"/>
    </sheetView>
  </sheetViews>
  <sheetFormatPr defaultColWidth="9.140625" defaultRowHeight="17.25" x14ac:dyDescent="0.3"/>
  <cols>
    <col min="1" max="1" width="4.7109375" style="165" customWidth="1"/>
    <col min="2" max="2" width="16.5703125" style="178" customWidth="1"/>
    <col min="3" max="4" width="5.42578125" style="226" customWidth="1"/>
    <col min="5" max="10" width="5.42578125" style="179" customWidth="1"/>
    <col min="11" max="12" width="5.42578125" style="178" customWidth="1"/>
    <col min="13" max="14" width="5.42578125" style="164" customWidth="1"/>
    <col min="15" max="15" width="5" style="164" customWidth="1"/>
    <col min="16" max="16" width="5.42578125" style="164" customWidth="1"/>
    <col min="17" max="17" width="5.42578125" style="178" customWidth="1"/>
    <col min="18" max="18" width="30.140625" style="178" customWidth="1"/>
    <col min="19" max="16384" width="9.140625" style="178"/>
  </cols>
  <sheetData>
    <row r="1" spans="1:21" s="165" customFormat="1" x14ac:dyDescent="0.3">
      <c r="A1" s="449" t="s">
        <v>306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64"/>
      <c r="T1" s="164"/>
      <c r="U1" s="164"/>
    </row>
    <row r="2" spans="1:21" s="165" customFormat="1" x14ac:dyDescent="0.3">
      <c r="A2" s="450" t="s">
        <v>307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164"/>
      <c r="T2" s="164"/>
      <c r="U2" s="164"/>
    </row>
    <row r="3" spans="1:21" s="165" customFormat="1" x14ac:dyDescent="0.3">
      <c r="A3" s="166" t="s">
        <v>2</v>
      </c>
      <c r="B3" s="166" t="s">
        <v>95</v>
      </c>
      <c r="C3" s="451" t="s">
        <v>5</v>
      </c>
      <c r="D3" s="452"/>
      <c r="E3" s="453" t="s">
        <v>6</v>
      </c>
      <c r="F3" s="454"/>
      <c r="G3" s="453" t="s">
        <v>7</v>
      </c>
      <c r="H3" s="454"/>
      <c r="I3" s="453" t="s">
        <v>8</v>
      </c>
      <c r="J3" s="454"/>
      <c r="K3" s="453" t="s">
        <v>9</v>
      </c>
      <c r="L3" s="454"/>
      <c r="M3" s="455" t="s">
        <v>10</v>
      </c>
      <c r="N3" s="455"/>
      <c r="O3" s="167" t="s">
        <v>11</v>
      </c>
      <c r="P3" s="168"/>
      <c r="Q3" s="166" t="s">
        <v>4</v>
      </c>
      <c r="R3" s="166" t="s">
        <v>91</v>
      </c>
      <c r="S3" s="164"/>
      <c r="T3" s="164"/>
      <c r="U3" s="164"/>
    </row>
    <row r="4" spans="1:21" s="165" customFormat="1" x14ac:dyDescent="0.3">
      <c r="A4" s="169"/>
      <c r="B4" s="169"/>
      <c r="C4" s="221" t="s">
        <v>89</v>
      </c>
      <c r="D4" s="221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69">
        <f>SUM(Q5:Q30)</f>
        <v>138</v>
      </c>
      <c r="R4" s="169"/>
      <c r="S4" s="170"/>
    </row>
    <row r="5" spans="1:21" s="164" customFormat="1" x14ac:dyDescent="0.3">
      <c r="A5" s="171">
        <v>1</v>
      </c>
      <c r="B5" s="171" t="s">
        <v>57</v>
      </c>
      <c r="C5" s="187"/>
      <c r="D5" s="187"/>
      <c r="E5" s="171" t="s">
        <v>116</v>
      </c>
      <c r="F5" s="171"/>
      <c r="G5" s="171" t="s">
        <v>116</v>
      </c>
      <c r="H5" s="171"/>
      <c r="I5" s="171" t="s">
        <v>116</v>
      </c>
      <c r="J5" s="171"/>
      <c r="K5" s="171" t="s">
        <v>116</v>
      </c>
      <c r="L5" s="171" t="s">
        <v>121</v>
      </c>
      <c r="M5" s="171"/>
      <c r="N5" s="171" t="s">
        <v>121</v>
      </c>
      <c r="O5" s="171"/>
      <c r="P5" s="171"/>
      <c r="Q5" s="171">
        <f>COUNTA(C5:P5)</f>
        <v>6</v>
      </c>
      <c r="R5" s="171" t="s">
        <v>340</v>
      </c>
    </row>
    <row r="6" spans="1:21" s="220" customFormat="1" x14ac:dyDescent="0.3">
      <c r="A6" s="219">
        <v>2</v>
      </c>
      <c r="B6" s="219" t="s">
        <v>26</v>
      </c>
      <c r="C6" s="234"/>
      <c r="D6" s="234"/>
      <c r="E6" s="219" t="s">
        <v>116</v>
      </c>
      <c r="F6" s="219"/>
      <c r="G6" s="219" t="s">
        <v>162</v>
      </c>
      <c r="H6" s="219" t="s">
        <v>162</v>
      </c>
      <c r="I6" s="219" t="s">
        <v>162</v>
      </c>
      <c r="J6" s="219" t="s">
        <v>162</v>
      </c>
      <c r="K6" s="219" t="s">
        <v>162</v>
      </c>
      <c r="L6" s="219" t="s">
        <v>162</v>
      </c>
      <c r="M6" s="219" t="s">
        <v>162</v>
      </c>
      <c r="N6" s="219" t="s">
        <v>162</v>
      </c>
      <c r="O6" s="219"/>
      <c r="P6" s="219"/>
      <c r="Q6" s="219"/>
      <c r="R6" s="219" t="s">
        <v>323</v>
      </c>
    </row>
    <row r="7" spans="1:21" s="164" customFormat="1" x14ac:dyDescent="0.3">
      <c r="A7" s="171">
        <v>3</v>
      </c>
      <c r="B7" s="171" t="s">
        <v>66</v>
      </c>
      <c r="C7" s="187"/>
      <c r="D7" s="187"/>
      <c r="E7" s="171" t="s">
        <v>141</v>
      </c>
      <c r="F7" s="171"/>
      <c r="G7" s="171" t="s">
        <v>141</v>
      </c>
      <c r="H7" s="171"/>
      <c r="I7" s="171" t="s">
        <v>141</v>
      </c>
      <c r="J7" s="171"/>
      <c r="K7" s="171" t="s">
        <v>141</v>
      </c>
      <c r="L7" s="171"/>
      <c r="M7" s="171"/>
      <c r="N7" s="171"/>
      <c r="O7" s="171"/>
      <c r="P7" s="171"/>
      <c r="Q7" s="171">
        <f t="shared" ref="Q7:Q40" si="0">COUNTA(C7:P7)</f>
        <v>4</v>
      </c>
      <c r="R7" s="171" t="s">
        <v>330</v>
      </c>
    </row>
    <row r="8" spans="1:21" s="164" customFormat="1" x14ac:dyDescent="0.3">
      <c r="A8" s="219">
        <v>4</v>
      </c>
      <c r="B8" s="171" t="s">
        <v>61</v>
      </c>
      <c r="C8" s="187"/>
      <c r="D8" s="187"/>
      <c r="E8" s="171" t="s">
        <v>121</v>
      </c>
      <c r="F8" s="171"/>
      <c r="G8" s="171" t="s">
        <v>121</v>
      </c>
      <c r="H8" s="171"/>
      <c r="I8" s="171" t="s">
        <v>121</v>
      </c>
      <c r="J8" s="171"/>
      <c r="K8" s="171" t="s">
        <v>121</v>
      </c>
      <c r="L8" s="171"/>
      <c r="M8" s="171" t="s">
        <v>121</v>
      </c>
      <c r="N8" s="171"/>
      <c r="O8" s="171"/>
      <c r="P8" s="171"/>
      <c r="Q8" s="171">
        <f t="shared" si="0"/>
        <v>5</v>
      </c>
      <c r="R8" s="171" t="s">
        <v>304</v>
      </c>
    </row>
    <row r="9" spans="1:21" s="164" customFormat="1" x14ac:dyDescent="0.3">
      <c r="A9" s="171">
        <v>5</v>
      </c>
      <c r="B9" s="171" t="s">
        <v>72</v>
      </c>
      <c r="C9" s="187"/>
      <c r="D9" s="187"/>
      <c r="E9" s="171"/>
      <c r="F9" s="171" t="s">
        <v>162</v>
      </c>
      <c r="G9" s="171"/>
      <c r="H9" s="171" t="s">
        <v>162</v>
      </c>
      <c r="I9" s="171" t="s">
        <v>279</v>
      </c>
      <c r="J9" s="171" t="s">
        <v>162</v>
      </c>
      <c r="K9" s="171" t="s">
        <v>279</v>
      </c>
      <c r="L9" s="171" t="s">
        <v>162</v>
      </c>
      <c r="M9" s="171" t="s">
        <v>116</v>
      </c>
      <c r="N9" s="171" t="s">
        <v>162</v>
      </c>
      <c r="O9" s="171"/>
      <c r="P9" s="171"/>
      <c r="Q9" s="171">
        <f t="shared" si="0"/>
        <v>8</v>
      </c>
      <c r="R9" s="171" t="s">
        <v>327</v>
      </c>
    </row>
    <row r="10" spans="1:21" s="164" customFormat="1" x14ac:dyDescent="0.3">
      <c r="A10" s="219">
        <v>6</v>
      </c>
      <c r="B10" s="171" t="s">
        <v>64</v>
      </c>
      <c r="C10" s="187"/>
      <c r="D10" s="187"/>
      <c r="E10" s="171"/>
      <c r="F10" s="171" t="s">
        <v>115</v>
      </c>
      <c r="G10" s="171" t="s">
        <v>116</v>
      </c>
      <c r="H10" s="171" t="s">
        <v>115</v>
      </c>
      <c r="I10" s="171" t="s">
        <v>116</v>
      </c>
      <c r="J10" s="171" t="s">
        <v>115</v>
      </c>
      <c r="K10" s="171" t="s">
        <v>116</v>
      </c>
      <c r="L10" s="171" t="s">
        <v>115</v>
      </c>
      <c r="M10" s="171" t="s">
        <v>116</v>
      </c>
      <c r="N10" s="171" t="s">
        <v>115</v>
      </c>
      <c r="O10" s="171"/>
      <c r="P10" s="171" t="s">
        <v>115</v>
      </c>
      <c r="Q10" s="171">
        <f t="shared" si="0"/>
        <v>10</v>
      </c>
      <c r="R10" s="171" t="s">
        <v>324</v>
      </c>
    </row>
    <row r="11" spans="1:21" s="164" customFormat="1" x14ac:dyDescent="0.3">
      <c r="A11" s="171">
        <v>7</v>
      </c>
      <c r="B11" s="171" t="s">
        <v>73</v>
      </c>
      <c r="C11" s="187"/>
      <c r="D11" s="187"/>
      <c r="E11" s="171"/>
      <c r="F11" s="171" t="s">
        <v>117</v>
      </c>
      <c r="G11" s="171" t="s">
        <v>116</v>
      </c>
      <c r="H11" s="171" t="s">
        <v>117</v>
      </c>
      <c r="I11" s="171" t="s">
        <v>116</v>
      </c>
      <c r="J11" s="171" t="s">
        <v>117</v>
      </c>
      <c r="K11" s="171" t="s">
        <v>116</v>
      </c>
      <c r="L11" s="171" t="s">
        <v>117</v>
      </c>
      <c r="M11" s="171"/>
      <c r="N11" s="171"/>
      <c r="O11" s="171"/>
      <c r="P11" s="171"/>
      <c r="Q11" s="171">
        <f t="shared" si="0"/>
        <v>7</v>
      </c>
      <c r="R11" s="171" t="s">
        <v>310</v>
      </c>
    </row>
    <row r="12" spans="1:21" s="164" customFormat="1" x14ac:dyDescent="0.3">
      <c r="A12" s="219">
        <v>8</v>
      </c>
      <c r="B12" s="171" t="s">
        <v>33</v>
      </c>
      <c r="C12" s="187"/>
      <c r="D12" s="187"/>
      <c r="E12" s="171"/>
      <c r="F12" s="171" t="s">
        <v>119</v>
      </c>
      <c r="G12" s="171" t="s">
        <v>121</v>
      </c>
      <c r="H12" s="171" t="s">
        <v>119</v>
      </c>
      <c r="I12" s="171" t="s">
        <v>121</v>
      </c>
      <c r="J12" s="171" t="s">
        <v>119</v>
      </c>
      <c r="K12" s="171" t="s">
        <v>121</v>
      </c>
      <c r="L12" s="171" t="s">
        <v>119</v>
      </c>
      <c r="M12" s="171"/>
      <c r="N12" s="171" t="s">
        <v>119</v>
      </c>
      <c r="O12" s="171"/>
      <c r="P12" s="171"/>
      <c r="Q12" s="171">
        <f t="shared" si="0"/>
        <v>8</v>
      </c>
      <c r="R12" s="171" t="s">
        <v>319</v>
      </c>
    </row>
    <row r="13" spans="1:21" s="173" customFormat="1" x14ac:dyDescent="0.3">
      <c r="A13" s="171">
        <v>9</v>
      </c>
      <c r="B13" s="172" t="s">
        <v>76</v>
      </c>
      <c r="C13" s="222"/>
      <c r="D13" s="22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0</v>
      </c>
      <c r="R13" s="172"/>
    </row>
    <row r="14" spans="1:21" s="164" customFormat="1" x14ac:dyDescent="0.3">
      <c r="A14" s="219">
        <v>10</v>
      </c>
      <c r="B14" s="171" t="s">
        <v>77</v>
      </c>
      <c r="C14" s="187"/>
      <c r="D14" s="187"/>
      <c r="E14" s="171" t="s">
        <v>116</v>
      </c>
      <c r="F14" s="171"/>
      <c r="G14" s="171" t="s">
        <v>117</v>
      </c>
      <c r="H14" s="171"/>
      <c r="I14" s="171" t="s">
        <v>117</v>
      </c>
      <c r="J14" s="171"/>
      <c r="K14" s="171" t="s">
        <v>117</v>
      </c>
      <c r="L14" s="171"/>
      <c r="M14" s="171" t="s">
        <v>116</v>
      </c>
      <c r="N14" s="171"/>
      <c r="O14" s="171"/>
      <c r="P14" s="171"/>
      <c r="Q14" s="171">
        <f t="shared" si="0"/>
        <v>5</v>
      </c>
      <c r="R14" s="171" t="s">
        <v>317</v>
      </c>
      <c r="S14" s="171"/>
    </row>
    <row r="15" spans="1:21" s="164" customFormat="1" x14ac:dyDescent="0.3">
      <c r="A15" s="171">
        <v>11</v>
      </c>
      <c r="B15" s="171" t="s">
        <v>75</v>
      </c>
      <c r="C15" s="187"/>
      <c r="D15" s="187"/>
      <c r="E15" s="171" t="s">
        <v>117</v>
      </c>
      <c r="F15" s="171"/>
      <c r="G15" s="171" t="s">
        <v>116</v>
      </c>
      <c r="H15" s="171"/>
      <c r="I15" s="171" t="s">
        <v>116</v>
      </c>
      <c r="J15" s="171"/>
      <c r="K15" s="171" t="s">
        <v>116</v>
      </c>
      <c r="L15" s="171"/>
      <c r="M15" s="171"/>
      <c r="N15" s="171"/>
      <c r="O15" s="171"/>
      <c r="P15" s="171"/>
      <c r="Q15" s="171">
        <f t="shared" si="0"/>
        <v>4</v>
      </c>
      <c r="R15" s="171" t="s">
        <v>332</v>
      </c>
    </row>
    <row r="16" spans="1:21" s="173" customFormat="1" x14ac:dyDescent="0.3">
      <c r="A16" s="219">
        <v>12</v>
      </c>
      <c r="B16" s="172" t="s">
        <v>70</v>
      </c>
      <c r="C16" s="222"/>
      <c r="D16" s="22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>
        <f t="shared" si="0"/>
        <v>0</v>
      </c>
      <c r="R16" s="172"/>
    </row>
    <row r="17" spans="1:18" s="164" customFormat="1" x14ac:dyDescent="0.3">
      <c r="A17" s="171">
        <v>13</v>
      </c>
      <c r="B17" s="171" t="s">
        <v>74</v>
      </c>
      <c r="C17" s="187"/>
      <c r="D17" s="187"/>
      <c r="E17" s="171"/>
      <c r="F17" s="171" t="s">
        <v>90</v>
      </c>
      <c r="G17" s="171"/>
      <c r="H17" s="171" t="s">
        <v>90</v>
      </c>
      <c r="I17" s="171"/>
      <c r="J17" s="171" t="s">
        <v>90</v>
      </c>
      <c r="K17" s="171"/>
      <c r="L17" s="171" t="s">
        <v>90</v>
      </c>
      <c r="M17" s="171"/>
      <c r="N17" s="171"/>
      <c r="O17" s="171"/>
      <c r="P17" s="171"/>
      <c r="Q17" s="171">
        <f>COUNTA(C17:P17)</f>
        <v>4</v>
      </c>
      <c r="R17" s="171" t="s">
        <v>93</v>
      </c>
    </row>
    <row r="18" spans="1:18" s="164" customFormat="1" x14ac:dyDescent="0.3">
      <c r="A18" s="219">
        <v>14</v>
      </c>
      <c r="B18" s="171" t="s">
        <v>127</v>
      </c>
      <c r="C18" s="187"/>
      <c r="D18" s="187"/>
      <c r="E18" s="171"/>
      <c r="F18" s="171"/>
      <c r="G18" s="171" t="s">
        <v>116</v>
      </c>
      <c r="H18" s="171"/>
      <c r="I18" s="171" t="s">
        <v>116</v>
      </c>
      <c r="J18" s="171" t="s">
        <v>121</v>
      </c>
      <c r="K18" s="171" t="s">
        <v>116</v>
      </c>
      <c r="L18" s="171" t="s">
        <v>121</v>
      </c>
      <c r="M18" s="171"/>
      <c r="N18" s="171" t="s">
        <v>121</v>
      </c>
      <c r="O18" s="171"/>
      <c r="P18" s="171"/>
      <c r="Q18" s="171">
        <f t="shared" si="0"/>
        <v>6</v>
      </c>
      <c r="R18" s="171" t="s">
        <v>336</v>
      </c>
    </row>
    <row r="19" spans="1:18" s="164" customFormat="1" x14ac:dyDescent="0.3">
      <c r="A19" s="171">
        <v>15</v>
      </c>
      <c r="B19" s="171" t="s">
        <v>36</v>
      </c>
      <c r="C19" s="187"/>
      <c r="D19" s="187"/>
      <c r="E19" s="171" t="s">
        <v>321</v>
      </c>
      <c r="F19" s="171" t="s">
        <v>121</v>
      </c>
      <c r="G19" s="171" t="s">
        <v>321</v>
      </c>
      <c r="H19" s="171" t="s">
        <v>121</v>
      </c>
      <c r="I19" s="171" t="s">
        <v>321</v>
      </c>
      <c r="J19" s="171" t="s">
        <v>121</v>
      </c>
      <c r="K19" s="171" t="s">
        <v>321</v>
      </c>
      <c r="L19" s="171" t="s">
        <v>121</v>
      </c>
      <c r="M19" s="171" t="s">
        <v>321</v>
      </c>
      <c r="N19" s="171" t="s">
        <v>121</v>
      </c>
      <c r="O19" s="171"/>
      <c r="P19" s="171"/>
      <c r="Q19" s="171">
        <f t="shared" si="0"/>
        <v>10</v>
      </c>
      <c r="R19" s="171" t="s">
        <v>308</v>
      </c>
    </row>
    <row r="20" spans="1:18" s="164" customFormat="1" x14ac:dyDescent="0.3">
      <c r="A20" s="219">
        <v>16</v>
      </c>
      <c r="B20" s="171" t="s">
        <v>39</v>
      </c>
      <c r="C20" s="187"/>
      <c r="D20" s="187"/>
      <c r="E20" s="171" t="s">
        <v>90</v>
      </c>
      <c r="F20" s="171"/>
      <c r="G20" s="171" t="s">
        <v>90</v>
      </c>
      <c r="H20" s="171"/>
      <c r="I20" s="171" t="s">
        <v>90</v>
      </c>
      <c r="J20" s="171"/>
      <c r="K20" s="171" t="s">
        <v>90</v>
      </c>
      <c r="L20" s="171"/>
      <c r="M20" s="171" t="s">
        <v>90</v>
      </c>
      <c r="N20" s="171"/>
      <c r="O20" s="171"/>
      <c r="P20" s="171"/>
      <c r="Q20" s="171">
        <f t="shared" si="0"/>
        <v>5</v>
      </c>
      <c r="R20" s="171" t="s">
        <v>266</v>
      </c>
    </row>
    <row r="21" spans="1:18" s="173" customFormat="1" x14ac:dyDescent="0.3">
      <c r="A21" s="171">
        <v>17</v>
      </c>
      <c r="B21" s="172" t="s">
        <v>88</v>
      </c>
      <c r="C21" s="222"/>
      <c r="D21" s="222"/>
      <c r="E21" s="172" t="s">
        <v>154</v>
      </c>
      <c r="F21" s="172" t="s">
        <v>154</v>
      </c>
      <c r="G21" s="172" t="s">
        <v>154</v>
      </c>
      <c r="H21" s="172" t="s">
        <v>154</v>
      </c>
      <c r="I21" s="172" t="s">
        <v>154</v>
      </c>
      <c r="J21" s="172" t="s">
        <v>154</v>
      </c>
      <c r="K21" s="172" t="s">
        <v>154</v>
      </c>
      <c r="L21" s="172"/>
      <c r="M21" s="172"/>
      <c r="N21" s="172"/>
      <c r="O21" s="172"/>
      <c r="P21" s="172"/>
      <c r="Q21" s="172">
        <f t="shared" si="0"/>
        <v>7</v>
      </c>
      <c r="R21" s="172" t="s">
        <v>155</v>
      </c>
    </row>
    <row r="22" spans="1:18" s="164" customFormat="1" x14ac:dyDescent="0.3">
      <c r="A22" s="219">
        <v>18</v>
      </c>
      <c r="B22" s="171" t="s">
        <v>59</v>
      </c>
      <c r="C22" s="187"/>
      <c r="D22" s="187"/>
      <c r="E22" s="171" t="s">
        <v>119</v>
      </c>
      <c r="F22" s="171"/>
      <c r="G22" s="171" t="s">
        <v>119</v>
      </c>
      <c r="H22" s="171"/>
      <c r="I22" s="171" t="s">
        <v>119</v>
      </c>
      <c r="J22" s="171"/>
      <c r="K22" s="171" t="s">
        <v>119</v>
      </c>
      <c r="L22" s="171"/>
      <c r="M22" s="171" t="s">
        <v>119</v>
      </c>
      <c r="N22" s="171"/>
      <c r="O22" s="171"/>
      <c r="P22" s="171"/>
      <c r="Q22" s="171">
        <f t="shared" si="0"/>
        <v>5</v>
      </c>
      <c r="R22" s="171" t="s">
        <v>284</v>
      </c>
    </row>
    <row r="23" spans="1:18" s="164" customFormat="1" x14ac:dyDescent="0.3">
      <c r="A23" s="171">
        <v>19</v>
      </c>
      <c r="B23" s="171" t="s">
        <v>29</v>
      </c>
      <c r="C23" s="187"/>
      <c r="D23" s="187"/>
      <c r="E23" s="171" t="s">
        <v>141</v>
      </c>
      <c r="F23" s="171"/>
      <c r="G23" s="171" t="s">
        <v>141</v>
      </c>
      <c r="H23" s="171"/>
      <c r="I23" s="171" t="s">
        <v>141</v>
      </c>
      <c r="J23" s="171"/>
      <c r="K23" s="171" t="s">
        <v>141</v>
      </c>
      <c r="L23" s="171"/>
      <c r="M23" s="171"/>
      <c r="N23" s="171"/>
      <c r="O23" s="171"/>
      <c r="P23" s="171"/>
      <c r="Q23" s="171">
        <f t="shared" si="0"/>
        <v>4</v>
      </c>
      <c r="R23" s="171" t="s">
        <v>135</v>
      </c>
    </row>
    <row r="24" spans="1:18" s="164" customFormat="1" x14ac:dyDescent="0.3">
      <c r="A24" s="219">
        <v>20</v>
      </c>
      <c r="B24" s="171" t="s">
        <v>35</v>
      </c>
      <c r="C24" s="187"/>
      <c r="D24" s="187"/>
      <c r="E24" s="171" t="s">
        <v>159</v>
      </c>
      <c r="F24" s="171"/>
      <c r="G24" s="171" t="s">
        <v>159</v>
      </c>
      <c r="H24" s="171"/>
      <c r="I24" s="171" t="s">
        <v>159</v>
      </c>
      <c r="J24" s="171"/>
      <c r="K24" s="171" t="s">
        <v>159</v>
      </c>
      <c r="L24" s="171"/>
      <c r="M24" s="171"/>
      <c r="N24" s="171"/>
      <c r="O24" s="171"/>
      <c r="P24" s="171"/>
      <c r="Q24" s="171">
        <f t="shared" si="0"/>
        <v>4</v>
      </c>
      <c r="R24" s="171" t="s">
        <v>58</v>
      </c>
    </row>
    <row r="25" spans="1:18" s="173" customFormat="1" x14ac:dyDescent="0.3">
      <c r="A25" s="171">
        <v>21</v>
      </c>
      <c r="B25" s="172" t="s">
        <v>30</v>
      </c>
      <c r="C25" s="222"/>
      <c r="D25" s="22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>
        <f t="shared" si="0"/>
        <v>0</v>
      </c>
      <c r="R25" s="172" t="s">
        <v>133</v>
      </c>
    </row>
    <row r="26" spans="1:18" s="173" customFormat="1" x14ac:dyDescent="0.3">
      <c r="A26" s="219">
        <v>22</v>
      </c>
      <c r="B26" s="172" t="s">
        <v>31</v>
      </c>
      <c r="C26" s="222"/>
      <c r="D26" s="22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>
        <f t="shared" si="0"/>
        <v>0</v>
      </c>
      <c r="R26" s="172" t="s">
        <v>291</v>
      </c>
    </row>
    <row r="27" spans="1:18" s="164" customFormat="1" x14ac:dyDescent="0.3">
      <c r="A27" s="171">
        <v>23</v>
      </c>
      <c r="B27" s="171" t="s">
        <v>78</v>
      </c>
      <c r="C27" s="187"/>
      <c r="D27" s="187"/>
      <c r="E27" s="171" t="s">
        <v>154</v>
      </c>
      <c r="F27" s="171" t="s">
        <v>154</v>
      </c>
      <c r="G27" s="171" t="s">
        <v>154</v>
      </c>
      <c r="H27" s="171" t="s">
        <v>154</v>
      </c>
      <c r="I27" s="171" t="s">
        <v>154</v>
      </c>
      <c r="J27" s="171" t="s">
        <v>154</v>
      </c>
      <c r="K27" s="171" t="s">
        <v>154</v>
      </c>
      <c r="L27" s="171" t="s">
        <v>154</v>
      </c>
      <c r="M27" s="171" t="s">
        <v>154</v>
      </c>
      <c r="N27" s="171"/>
      <c r="O27" s="171"/>
      <c r="P27" s="171"/>
      <c r="Q27" s="171">
        <f t="shared" si="0"/>
        <v>9</v>
      </c>
      <c r="R27" s="171" t="s">
        <v>234</v>
      </c>
    </row>
    <row r="28" spans="1:18" s="164" customFormat="1" x14ac:dyDescent="0.3">
      <c r="A28" s="219">
        <v>24</v>
      </c>
      <c r="B28" s="171" t="s">
        <v>79</v>
      </c>
      <c r="C28" s="187"/>
      <c r="D28" s="187"/>
      <c r="E28" s="171" t="s">
        <v>154</v>
      </c>
      <c r="F28" s="171" t="s">
        <v>154</v>
      </c>
      <c r="G28" s="171" t="s">
        <v>154</v>
      </c>
      <c r="H28" s="171" t="s">
        <v>154</v>
      </c>
      <c r="I28" s="171" t="s">
        <v>154</v>
      </c>
      <c r="J28" s="171" t="s">
        <v>154</v>
      </c>
      <c r="K28" s="171" t="s">
        <v>154</v>
      </c>
      <c r="L28" s="171" t="s">
        <v>154</v>
      </c>
      <c r="M28" s="171" t="s">
        <v>154</v>
      </c>
      <c r="N28" s="171"/>
      <c r="O28" s="171"/>
      <c r="P28" s="171"/>
      <c r="Q28" s="171">
        <f t="shared" si="0"/>
        <v>9</v>
      </c>
      <c r="R28" s="171" t="s">
        <v>235</v>
      </c>
    </row>
    <row r="29" spans="1:18" s="164" customFormat="1" x14ac:dyDescent="0.3">
      <c r="A29" s="171">
        <v>25</v>
      </c>
      <c r="B29" s="171" t="s">
        <v>80</v>
      </c>
      <c r="C29" s="187"/>
      <c r="D29" s="187"/>
      <c r="E29" s="171" t="s">
        <v>154</v>
      </c>
      <c r="F29" s="171" t="s">
        <v>154</v>
      </c>
      <c r="G29" s="171" t="s">
        <v>154</v>
      </c>
      <c r="H29" s="171" t="s">
        <v>154</v>
      </c>
      <c r="I29" s="171" t="s">
        <v>154</v>
      </c>
      <c r="J29" s="171" t="s">
        <v>154</v>
      </c>
      <c r="K29" s="171" t="s">
        <v>154</v>
      </c>
      <c r="L29" s="171" t="s">
        <v>154</v>
      </c>
      <c r="M29" s="171" t="s">
        <v>154</v>
      </c>
      <c r="N29" s="171"/>
      <c r="O29" s="171"/>
      <c r="P29" s="171"/>
      <c r="Q29" s="171">
        <f t="shared" si="0"/>
        <v>9</v>
      </c>
      <c r="R29" s="171" t="s">
        <v>236</v>
      </c>
    </row>
    <row r="30" spans="1:18" s="164" customFormat="1" x14ac:dyDescent="0.3">
      <c r="A30" s="219">
        <v>26</v>
      </c>
      <c r="B30" s="171" t="s">
        <v>81</v>
      </c>
      <c r="C30" s="187"/>
      <c r="D30" s="187"/>
      <c r="E30" s="171" t="s">
        <v>154</v>
      </c>
      <c r="F30" s="171" t="s">
        <v>154</v>
      </c>
      <c r="G30" s="171" t="s">
        <v>154</v>
      </c>
      <c r="H30" s="171" t="s">
        <v>154</v>
      </c>
      <c r="I30" s="171" t="s">
        <v>154</v>
      </c>
      <c r="J30" s="171" t="s">
        <v>154</v>
      </c>
      <c r="K30" s="171" t="s">
        <v>154</v>
      </c>
      <c r="L30" s="171" t="s">
        <v>154</v>
      </c>
      <c r="M30" s="171" t="s">
        <v>154</v>
      </c>
      <c r="N30" s="171"/>
      <c r="O30" s="171"/>
      <c r="P30" s="171"/>
      <c r="Q30" s="171">
        <f t="shared" si="0"/>
        <v>9</v>
      </c>
      <c r="R30" s="171" t="s">
        <v>240</v>
      </c>
    </row>
    <row r="31" spans="1:18" s="164" customFormat="1" x14ac:dyDescent="0.3">
      <c r="A31" s="171">
        <v>27</v>
      </c>
      <c r="B31" s="171" t="s">
        <v>82</v>
      </c>
      <c r="C31" s="187"/>
      <c r="D31" s="187"/>
      <c r="E31" s="171" t="s">
        <v>154</v>
      </c>
      <c r="F31" s="171" t="s">
        <v>154</v>
      </c>
      <c r="G31" s="171" t="s">
        <v>154</v>
      </c>
      <c r="H31" s="171" t="s">
        <v>154</v>
      </c>
      <c r="I31" s="171" t="s">
        <v>154</v>
      </c>
      <c r="J31" s="171" t="s">
        <v>154</v>
      </c>
      <c r="K31" s="171" t="s">
        <v>154</v>
      </c>
      <c r="L31" s="171" t="s">
        <v>154</v>
      </c>
      <c r="M31" s="171" t="s">
        <v>154</v>
      </c>
      <c r="N31" s="171"/>
      <c r="O31" s="171"/>
      <c r="P31" s="171"/>
      <c r="Q31" s="171">
        <f t="shared" si="0"/>
        <v>9</v>
      </c>
      <c r="R31" s="171" t="s">
        <v>241</v>
      </c>
    </row>
    <row r="32" spans="1:18" s="164" customFormat="1" x14ac:dyDescent="0.3">
      <c r="A32" s="219">
        <v>28</v>
      </c>
      <c r="B32" s="171" t="s">
        <v>83</v>
      </c>
      <c r="C32" s="187"/>
      <c r="D32" s="187"/>
      <c r="E32" s="171" t="s">
        <v>154</v>
      </c>
      <c r="F32" s="171"/>
      <c r="G32" s="171" t="s">
        <v>154</v>
      </c>
      <c r="H32" s="171"/>
      <c r="I32" s="171" t="s">
        <v>154</v>
      </c>
      <c r="J32" s="171"/>
      <c r="K32" s="171" t="s">
        <v>154</v>
      </c>
      <c r="L32" s="171"/>
      <c r="M32" s="171"/>
      <c r="N32" s="171"/>
      <c r="O32" s="171"/>
      <c r="P32" s="171"/>
      <c r="Q32" s="171">
        <f t="shared" si="0"/>
        <v>4</v>
      </c>
      <c r="R32" s="171" t="s">
        <v>242</v>
      </c>
    </row>
    <row r="33" spans="1:18" s="164" customFormat="1" x14ac:dyDescent="0.3">
      <c r="A33" s="171">
        <v>29</v>
      </c>
      <c r="B33" s="171" t="s">
        <v>84</v>
      </c>
      <c r="C33" s="187"/>
      <c r="D33" s="187"/>
      <c r="E33" s="171" t="s">
        <v>154</v>
      </c>
      <c r="F33" s="171" t="s">
        <v>154</v>
      </c>
      <c r="G33" s="171" t="s">
        <v>154</v>
      </c>
      <c r="H33" s="171" t="s">
        <v>154</v>
      </c>
      <c r="I33" s="171" t="s">
        <v>154</v>
      </c>
      <c r="J33" s="171" t="s">
        <v>154</v>
      </c>
      <c r="K33" s="171" t="s">
        <v>154</v>
      </c>
      <c r="L33" s="171" t="s">
        <v>154</v>
      </c>
      <c r="M33" s="171"/>
      <c r="N33" s="171"/>
      <c r="O33" s="171"/>
      <c r="P33" s="171"/>
      <c r="Q33" s="171">
        <f t="shared" si="0"/>
        <v>8</v>
      </c>
      <c r="R33" s="171" t="s">
        <v>243</v>
      </c>
    </row>
    <row r="34" spans="1:18" s="164" customFormat="1" x14ac:dyDescent="0.3">
      <c r="A34" s="219">
        <v>30</v>
      </c>
      <c r="B34" s="171" t="s">
        <v>85</v>
      </c>
      <c r="C34" s="187"/>
      <c r="D34" s="187"/>
      <c r="E34" s="171" t="s">
        <v>154</v>
      </c>
      <c r="F34" s="171"/>
      <c r="G34" s="171" t="s">
        <v>154</v>
      </c>
      <c r="H34" s="171"/>
      <c r="I34" s="171" t="s">
        <v>154</v>
      </c>
      <c r="J34" s="171"/>
      <c r="K34" s="171" t="s">
        <v>154</v>
      </c>
      <c r="L34" s="171"/>
      <c r="M34" s="171"/>
      <c r="N34" s="171"/>
      <c r="O34" s="171"/>
      <c r="P34" s="171"/>
      <c r="Q34" s="171">
        <f t="shared" si="0"/>
        <v>4</v>
      </c>
      <c r="R34" s="171" t="s">
        <v>244</v>
      </c>
    </row>
    <row r="35" spans="1:18" s="164" customFormat="1" x14ac:dyDescent="0.3">
      <c r="A35" s="171">
        <v>31</v>
      </c>
      <c r="B35" s="171" t="s">
        <v>215</v>
      </c>
      <c r="C35" s="187"/>
      <c r="D35" s="187"/>
      <c r="E35" s="171" t="s">
        <v>154</v>
      </c>
      <c r="F35" s="171" t="s">
        <v>154</v>
      </c>
      <c r="G35" s="171" t="s">
        <v>154</v>
      </c>
      <c r="H35" s="171" t="s">
        <v>154</v>
      </c>
      <c r="I35" s="171" t="s">
        <v>154</v>
      </c>
      <c r="J35" s="171" t="s">
        <v>154</v>
      </c>
      <c r="K35" s="171" t="s">
        <v>154</v>
      </c>
      <c r="L35" s="171" t="s">
        <v>154</v>
      </c>
      <c r="M35" s="171" t="s">
        <v>154</v>
      </c>
      <c r="N35" s="171" t="s">
        <v>154</v>
      </c>
      <c r="O35" s="171"/>
      <c r="P35" s="171"/>
      <c r="Q35" s="171">
        <f t="shared" si="0"/>
        <v>10</v>
      </c>
      <c r="R35" s="171" t="s">
        <v>245</v>
      </c>
    </row>
    <row r="36" spans="1:18" s="164" customFormat="1" x14ac:dyDescent="0.3">
      <c r="A36" s="219">
        <v>32</v>
      </c>
      <c r="B36" s="171" t="s">
        <v>86</v>
      </c>
      <c r="C36" s="187"/>
      <c r="D36" s="187"/>
      <c r="E36" s="171" t="s">
        <v>154</v>
      </c>
      <c r="F36" s="171" t="s">
        <v>154</v>
      </c>
      <c r="G36" s="171" t="s">
        <v>154</v>
      </c>
      <c r="H36" s="171" t="s">
        <v>154</v>
      </c>
      <c r="I36" s="171" t="s">
        <v>154</v>
      </c>
      <c r="J36" s="171" t="s">
        <v>154</v>
      </c>
      <c r="K36" s="171" t="s">
        <v>154</v>
      </c>
      <c r="L36" s="171" t="s">
        <v>154</v>
      </c>
      <c r="M36" s="171" t="s">
        <v>154</v>
      </c>
      <c r="N36" s="171" t="s">
        <v>154</v>
      </c>
      <c r="O36" s="171"/>
      <c r="P36" s="171"/>
      <c r="Q36" s="171">
        <f t="shared" si="0"/>
        <v>10</v>
      </c>
      <c r="R36" s="171" t="s">
        <v>246</v>
      </c>
    </row>
    <row r="37" spans="1:18" s="164" customFormat="1" x14ac:dyDescent="0.3">
      <c r="A37" s="171">
        <v>33</v>
      </c>
      <c r="B37" s="171" t="s">
        <v>87</v>
      </c>
      <c r="C37" s="187"/>
      <c r="D37" s="187"/>
      <c r="E37" s="171" t="s">
        <v>154</v>
      </c>
      <c r="F37" s="171" t="s">
        <v>154</v>
      </c>
      <c r="G37" s="171" t="s">
        <v>154</v>
      </c>
      <c r="H37" s="171" t="s">
        <v>154</v>
      </c>
      <c r="I37" s="171" t="s">
        <v>154</v>
      </c>
      <c r="J37" s="171" t="s">
        <v>154</v>
      </c>
      <c r="K37" s="171" t="s">
        <v>154</v>
      </c>
      <c r="L37" s="171" t="s">
        <v>154</v>
      </c>
      <c r="M37" s="171" t="s">
        <v>154</v>
      </c>
      <c r="N37" s="171" t="s">
        <v>154</v>
      </c>
      <c r="O37" s="171"/>
      <c r="P37" s="171"/>
      <c r="Q37" s="171">
        <f t="shared" si="0"/>
        <v>10</v>
      </c>
      <c r="R37" s="171" t="s">
        <v>247</v>
      </c>
    </row>
    <row r="38" spans="1:18" s="164" customFormat="1" x14ac:dyDescent="0.3">
      <c r="A38" s="219">
        <v>34</v>
      </c>
      <c r="B38" s="171" t="s">
        <v>216</v>
      </c>
      <c r="C38" s="187"/>
      <c r="D38" s="187"/>
      <c r="E38" s="171" t="s">
        <v>154</v>
      </c>
      <c r="F38" s="171" t="s">
        <v>154</v>
      </c>
      <c r="G38" s="171" t="s">
        <v>154</v>
      </c>
      <c r="H38" s="171" t="s">
        <v>154</v>
      </c>
      <c r="I38" s="171" t="s">
        <v>154</v>
      </c>
      <c r="J38" s="171" t="s">
        <v>154</v>
      </c>
      <c r="K38" s="171" t="s">
        <v>154</v>
      </c>
      <c r="L38" s="171" t="s">
        <v>154</v>
      </c>
      <c r="M38" s="171" t="s">
        <v>154</v>
      </c>
      <c r="N38" s="171" t="s">
        <v>154</v>
      </c>
      <c r="O38" s="171"/>
      <c r="P38" s="171"/>
      <c r="Q38" s="171">
        <f t="shared" si="0"/>
        <v>10</v>
      </c>
      <c r="R38" s="171" t="s">
        <v>248</v>
      </c>
    </row>
    <row r="39" spans="1:18" s="164" customFormat="1" x14ac:dyDescent="0.3">
      <c r="A39" s="171">
        <v>35</v>
      </c>
      <c r="B39" s="171" t="s">
        <v>217</v>
      </c>
      <c r="C39" s="187"/>
      <c r="D39" s="187"/>
      <c r="E39" s="171" t="s">
        <v>154</v>
      </c>
      <c r="F39" s="171" t="s">
        <v>154</v>
      </c>
      <c r="G39" s="171" t="s">
        <v>154</v>
      </c>
      <c r="H39" s="171" t="s">
        <v>154</v>
      </c>
      <c r="I39" s="171" t="s">
        <v>154</v>
      </c>
      <c r="J39" s="171" t="s">
        <v>154</v>
      </c>
      <c r="K39" s="171" t="s">
        <v>154</v>
      </c>
      <c r="L39" s="171" t="s">
        <v>154</v>
      </c>
      <c r="M39" s="171" t="s">
        <v>154</v>
      </c>
      <c r="N39" s="171" t="s">
        <v>154</v>
      </c>
      <c r="O39" s="171"/>
      <c r="P39" s="171"/>
      <c r="Q39" s="171">
        <f t="shared" si="0"/>
        <v>10</v>
      </c>
      <c r="R39" s="171" t="s">
        <v>249</v>
      </c>
    </row>
    <row r="40" spans="1:18" s="164" customFormat="1" x14ac:dyDescent="0.3">
      <c r="A40" s="219">
        <v>36</v>
      </c>
      <c r="B40" s="171" t="s">
        <v>218</v>
      </c>
      <c r="C40" s="187"/>
      <c r="D40" s="187"/>
      <c r="E40" s="171" t="s">
        <v>154</v>
      </c>
      <c r="F40" s="171"/>
      <c r="G40" s="171" t="s">
        <v>154</v>
      </c>
      <c r="H40" s="171"/>
      <c r="I40" s="171" t="s">
        <v>154</v>
      </c>
      <c r="J40" s="171"/>
      <c r="K40" s="171" t="s">
        <v>154</v>
      </c>
      <c r="L40" s="171"/>
      <c r="M40" s="171" t="s">
        <v>154</v>
      </c>
      <c r="N40" s="171"/>
      <c r="O40" s="171"/>
      <c r="P40" s="171"/>
      <c r="Q40" s="171">
        <f t="shared" si="0"/>
        <v>5</v>
      </c>
      <c r="R40" s="171" t="s">
        <v>250</v>
      </c>
    </row>
    <row r="41" spans="1:18" s="173" customFormat="1" x14ac:dyDescent="0.3">
      <c r="A41" s="171">
        <v>37</v>
      </c>
      <c r="B41" s="172" t="s">
        <v>219</v>
      </c>
      <c r="C41" s="222"/>
      <c r="D41" s="22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s="177" customFormat="1" x14ac:dyDescent="0.3">
      <c r="A42" s="174"/>
      <c r="B42" s="175"/>
      <c r="C42" s="224"/>
      <c r="D42" s="224"/>
      <c r="E42" s="176"/>
      <c r="F42" s="176"/>
      <c r="G42" s="176"/>
      <c r="H42" s="176"/>
      <c r="I42" s="176"/>
      <c r="J42" s="176"/>
      <c r="K42" s="175"/>
      <c r="L42" s="175"/>
      <c r="M42" s="176"/>
      <c r="N42" s="176"/>
      <c r="O42" s="176"/>
      <c r="P42" s="176"/>
      <c r="Q42" s="175"/>
      <c r="R42" s="175"/>
    </row>
    <row r="43" spans="1:18" s="177" customFormat="1" x14ac:dyDescent="0.3">
      <c r="A43" s="165"/>
      <c r="C43" s="225"/>
      <c r="D43" s="225"/>
      <c r="E43" s="173"/>
      <c r="F43" s="173"/>
      <c r="G43" s="173"/>
      <c r="H43" s="173"/>
      <c r="I43" s="173"/>
      <c r="J43" s="173"/>
      <c r="M43" s="173"/>
      <c r="N43" s="173"/>
      <c r="O43" s="173"/>
      <c r="P43" s="173"/>
    </row>
    <row r="44" spans="1:18" s="177" customFormat="1" x14ac:dyDescent="0.3">
      <c r="A44" s="165"/>
      <c r="C44" s="225"/>
      <c r="D44" s="225"/>
      <c r="E44" s="173"/>
      <c r="F44" s="173"/>
      <c r="G44" s="173"/>
      <c r="H44" s="173"/>
      <c r="I44" s="173"/>
      <c r="J44" s="173"/>
      <c r="M44" s="173"/>
      <c r="N44" s="173"/>
      <c r="O44" s="173"/>
      <c r="P44" s="173"/>
    </row>
    <row r="45" spans="1:18" s="177" customFormat="1" x14ac:dyDescent="0.3">
      <c r="A45" s="165"/>
      <c r="C45" s="225"/>
      <c r="D45" s="225"/>
      <c r="E45" s="173"/>
      <c r="F45" s="173"/>
      <c r="G45" s="173"/>
      <c r="H45" s="173"/>
      <c r="I45" s="173"/>
      <c r="J45" s="173"/>
      <c r="M45" s="173"/>
      <c r="N45" s="173"/>
      <c r="O45" s="173"/>
      <c r="P45" s="173"/>
    </row>
    <row r="46" spans="1:18" s="177" customFormat="1" x14ac:dyDescent="0.3">
      <c r="A46" s="165"/>
      <c r="C46" s="225"/>
      <c r="D46" s="225"/>
      <c r="E46" s="173"/>
      <c r="F46" s="173"/>
      <c r="G46" s="173"/>
      <c r="H46" s="173"/>
      <c r="I46" s="173"/>
      <c r="J46" s="173"/>
      <c r="M46" s="173"/>
      <c r="N46" s="173"/>
      <c r="O46" s="173"/>
      <c r="P46" s="173"/>
    </row>
    <row r="100" spans="1:21" s="164" customFormat="1" x14ac:dyDescent="0.3">
      <c r="A100" s="165"/>
      <c r="B100" s="178"/>
      <c r="C100" s="226"/>
      <c r="D100" s="226"/>
      <c r="E100" s="179"/>
      <c r="F100" s="179"/>
      <c r="G100" s="179"/>
      <c r="H100" s="179"/>
      <c r="I100" s="179"/>
      <c r="J100" s="179"/>
      <c r="K100" s="178"/>
      <c r="L100" s="178"/>
      <c r="N100" s="164" t="s">
        <v>70</v>
      </c>
      <c r="Q100" s="178"/>
      <c r="R100" s="178"/>
      <c r="S100" s="178"/>
      <c r="T100" s="178"/>
      <c r="U100" s="178"/>
    </row>
    <row r="104" spans="1:21" s="164" customFormat="1" x14ac:dyDescent="0.3">
      <c r="A104" s="165"/>
      <c r="B104" s="178"/>
      <c r="C104" s="226"/>
      <c r="D104" s="226"/>
      <c r="E104" s="448"/>
      <c r="F104" s="179"/>
      <c r="G104" s="179"/>
      <c r="H104" s="179"/>
      <c r="I104" s="179"/>
      <c r="J104" s="179"/>
      <c r="K104" s="178"/>
      <c r="L104" s="178"/>
      <c r="Q104" s="178"/>
      <c r="R104" s="178"/>
      <c r="S104" s="178"/>
      <c r="T104" s="178"/>
      <c r="U104" s="178"/>
    </row>
    <row r="105" spans="1:21" s="164" customFormat="1" x14ac:dyDescent="0.3">
      <c r="A105" s="165"/>
      <c r="B105" s="178"/>
      <c r="C105" s="226"/>
      <c r="D105" s="226"/>
      <c r="E105" s="448"/>
      <c r="F105" s="179"/>
      <c r="G105" s="179"/>
      <c r="H105" s="179"/>
      <c r="I105" s="179"/>
      <c r="J105" s="179"/>
      <c r="K105" s="178"/>
      <c r="L105" s="178"/>
      <c r="Q105" s="178"/>
      <c r="R105" s="178"/>
      <c r="S105" s="178"/>
      <c r="T105" s="178"/>
      <c r="U105" s="178"/>
    </row>
    <row r="106" spans="1:21" s="164" customFormat="1" x14ac:dyDescent="0.3">
      <c r="A106" s="165"/>
      <c r="B106" s="178"/>
      <c r="C106" s="226"/>
      <c r="D106" s="226"/>
      <c r="E106" s="448"/>
      <c r="F106" s="179"/>
      <c r="G106" s="179"/>
      <c r="H106" s="179"/>
      <c r="I106" s="179"/>
      <c r="J106" s="179"/>
      <c r="K106" s="178"/>
      <c r="L106" s="178"/>
      <c r="Q106" s="178"/>
      <c r="R106" s="178"/>
      <c r="S106" s="178"/>
      <c r="T106" s="178"/>
      <c r="U106" s="178"/>
    </row>
    <row r="123" spans="4:11" x14ac:dyDescent="0.3">
      <c r="D123" s="226" t="s">
        <v>128</v>
      </c>
      <c r="E123" s="179" t="s">
        <v>128</v>
      </c>
      <c r="F123" s="179" t="s">
        <v>128</v>
      </c>
      <c r="G123" s="179">
        <v>50</v>
      </c>
    </row>
    <row r="124" spans="4:11" x14ac:dyDescent="0.3">
      <c r="D124" s="226" t="s">
        <v>129</v>
      </c>
      <c r="E124" s="179" t="s">
        <v>129</v>
      </c>
      <c r="F124" s="179" t="s">
        <v>129</v>
      </c>
      <c r="G124" s="179">
        <v>50</v>
      </c>
      <c r="K124" s="178">
        <v>4</v>
      </c>
    </row>
    <row r="125" spans="4:11" x14ac:dyDescent="0.3">
      <c r="D125" s="226" t="s">
        <v>128</v>
      </c>
      <c r="E125" s="179" t="s">
        <v>128</v>
      </c>
      <c r="F125" s="179" t="s">
        <v>128</v>
      </c>
      <c r="G125" s="179">
        <v>240</v>
      </c>
      <c r="K125" s="178">
        <v>4</v>
      </c>
    </row>
    <row r="126" spans="4:11" x14ac:dyDescent="0.3">
      <c r="D126" s="226" t="s">
        <v>129</v>
      </c>
      <c r="E126" s="179" t="s">
        <v>129</v>
      </c>
      <c r="F126" s="179" t="s">
        <v>129</v>
      </c>
      <c r="K126" s="178">
        <v>3</v>
      </c>
    </row>
    <row r="127" spans="4:11" x14ac:dyDescent="0.3">
      <c r="D127" s="226" t="s">
        <v>128</v>
      </c>
      <c r="K127" s="178">
        <v>0</v>
      </c>
    </row>
    <row r="128" spans="4:11" x14ac:dyDescent="0.3">
      <c r="K128" s="178">
        <v>0</v>
      </c>
    </row>
    <row r="162" spans="5:11" x14ac:dyDescent="0.3">
      <c r="K162" s="178">
        <v>2</v>
      </c>
    </row>
    <row r="163" spans="5:11" x14ac:dyDescent="0.3">
      <c r="K163" s="178">
        <v>6</v>
      </c>
    </row>
    <row r="164" spans="5:11" x14ac:dyDescent="0.3">
      <c r="K164" s="178">
        <v>4</v>
      </c>
    </row>
    <row r="165" spans="5:11" x14ac:dyDescent="0.3">
      <c r="K165" s="178">
        <v>2</v>
      </c>
    </row>
    <row r="166" spans="5:11" x14ac:dyDescent="0.3">
      <c r="K166" s="178">
        <v>2</v>
      </c>
    </row>
    <row r="167" spans="5:11" x14ac:dyDescent="0.3">
      <c r="E167" s="179" t="s">
        <v>56</v>
      </c>
      <c r="F167" s="179" t="s">
        <v>55</v>
      </c>
      <c r="K167" s="178">
        <v>4</v>
      </c>
    </row>
    <row r="168" spans="5:11" x14ac:dyDescent="0.3">
      <c r="E168" s="179" t="s">
        <v>56</v>
      </c>
      <c r="F168" s="179" t="s">
        <v>55</v>
      </c>
    </row>
    <row r="169" spans="5:11" x14ac:dyDescent="0.3">
      <c r="E169" s="179" t="s">
        <v>56</v>
      </c>
      <c r="F169" s="179" t="s">
        <v>55</v>
      </c>
    </row>
    <row r="170" spans="5:11" x14ac:dyDescent="0.3">
      <c r="E170" s="179" t="s">
        <v>56</v>
      </c>
      <c r="F170" s="179" t="s">
        <v>55</v>
      </c>
      <c r="K170" s="178">
        <v>4</v>
      </c>
    </row>
    <row r="171" spans="5:11" x14ac:dyDescent="0.3">
      <c r="K171" s="178">
        <v>2</v>
      </c>
    </row>
    <row r="172" spans="5:11" x14ac:dyDescent="0.3">
      <c r="K172" s="178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5" customWidth="1"/>
    <col min="2" max="2" width="14.28515625" style="165" customWidth="1"/>
    <col min="3" max="10" width="5.42578125" style="164" customWidth="1"/>
    <col min="11" max="12" width="5.42578125" style="165" customWidth="1"/>
    <col min="13" max="16" width="5.42578125" style="164" customWidth="1"/>
    <col min="17" max="17" width="5.42578125" style="165" customWidth="1"/>
    <col min="18" max="18" width="35.28515625" style="165" customWidth="1"/>
    <col min="19" max="16384" width="9.140625" style="165"/>
  </cols>
  <sheetData>
    <row r="1" spans="1:18" x14ac:dyDescent="0.3">
      <c r="A1" s="449" t="s">
        <v>403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x14ac:dyDescent="0.3">
      <c r="A2" s="450" t="s">
        <v>404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s="164" customFormat="1" x14ac:dyDescent="0.3">
      <c r="A3" s="166" t="s">
        <v>2</v>
      </c>
      <c r="B3" s="166" t="s">
        <v>96</v>
      </c>
      <c r="C3" s="455" t="s">
        <v>5</v>
      </c>
      <c r="D3" s="455"/>
      <c r="E3" s="455" t="s">
        <v>6</v>
      </c>
      <c r="F3" s="455"/>
      <c r="G3" s="455" t="s">
        <v>7</v>
      </c>
      <c r="H3" s="455"/>
      <c r="I3" s="455" t="s">
        <v>8</v>
      </c>
      <c r="J3" s="455"/>
      <c r="K3" s="455" t="s">
        <v>9</v>
      </c>
      <c r="L3" s="455"/>
      <c r="M3" s="455" t="s">
        <v>10</v>
      </c>
      <c r="N3" s="455"/>
      <c r="O3" s="455" t="s">
        <v>11</v>
      </c>
      <c r="P3" s="455"/>
      <c r="Q3" s="166" t="s">
        <v>137</v>
      </c>
      <c r="R3" s="166" t="s">
        <v>91</v>
      </c>
    </row>
    <row r="4" spans="1:18" x14ac:dyDescent="0.3">
      <c r="A4" s="180"/>
      <c r="B4" s="180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80">
        <f>SUM(Q5:Q27)</f>
        <v>141</v>
      </c>
      <c r="R4" s="180"/>
    </row>
    <row r="5" spans="1:18" s="164" customFormat="1" x14ac:dyDescent="0.3">
      <c r="A5" s="171">
        <v>1</v>
      </c>
      <c r="B5" s="181" t="s">
        <v>97</v>
      </c>
      <c r="C5" s="171"/>
      <c r="D5" s="171"/>
      <c r="E5" s="171"/>
      <c r="F5" s="171"/>
      <c r="G5" s="171">
        <v>1</v>
      </c>
      <c r="H5" s="171"/>
      <c r="I5" s="171"/>
      <c r="J5" s="171"/>
      <c r="K5" s="171"/>
      <c r="L5" s="171"/>
      <c r="M5" s="171"/>
      <c r="N5" s="171"/>
      <c r="O5" s="171"/>
      <c r="P5" s="171"/>
      <c r="Q5" s="171">
        <f>SUM(C5:P5)</f>
        <v>1</v>
      </c>
      <c r="R5" s="171" t="s">
        <v>298</v>
      </c>
    </row>
    <row r="6" spans="1:18" s="164" customFormat="1" x14ac:dyDescent="0.3">
      <c r="A6" s="171">
        <v>2</v>
      </c>
      <c r="B6" s="181" t="s">
        <v>98</v>
      </c>
      <c r="C6" s="171">
        <v>5</v>
      </c>
      <c r="D6" s="187"/>
      <c r="E6" s="171">
        <v>5</v>
      </c>
      <c r="F6" s="171"/>
      <c r="G6" s="171">
        <v>1</v>
      </c>
      <c r="H6" s="171"/>
      <c r="I6" s="171"/>
      <c r="J6" s="171"/>
      <c r="K6" s="171"/>
      <c r="L6" s="171"/>
      <c r="M6" s="171"/>
      <c r="N6" s="171"/>
      <c r="O6" s="171"/>
      <c r="P6" s="171"/>
      <c r="Q6" s="171">
        <f t="shared" ref="Q6:Q30" si="0">SUM(C6:P6)</f>
        <v>11</v>
      </c>
      <c r="R6" s="171" t="s">
        <v>406</v>
      </c>
    </row>
    <row r="7" spans="1:18" s="164" customFormat="1" x14ac:dyDescent="0.3">
      <c r="A7" s="171">
        <v>3</v>
      </c>
      <c r="B7" s="181" t="s">
        <v>99</v>
      </c>
      <c r="C7" s="171"/>
      <c r="D7" s="187"/>
      <c r="E7" s="171"/>
      <c r="F7" s="171">
        <v>5</v>
      </c>
      <c r="G7" s="171">
        <v>1</v>
      </c>
      <c r="H7" s="171">
        <v>5</v>
      </c>
      <c r="I7" s="171"/>
      <c r="J7" s="171"/>
      <c r="K7" s="171"/>
      <c r="L7" s="171"/>
      <c r="M7" s="171"/>
      <c r="N7" s="171"/>
      <c r="O7" s="171"/>
      <c r="P7" s="171"/>
      <c r="Q7" s="171">
        <f t="shared" si="0"/>
        <v>11</v>
      </c>
      <c r="R7" s="172" t="s">
        <v>405</v>
      </c>
    </row>
    <row r="8" spans="1:18" s="164" customFormat="1" x14ac:dyDescent="0.3">
      <c r="A8" s="171">
        <v>4</v>
      </c>
      <c r="B8" s="181" t="s">
        <v>100</v>
      </c>
      <c r="C8" s="171">
        <v>5</v>
      </c>
      <c r="D8" s="187"/>
      <c r="E8" s="171">
        <v>5</v>
      </c>
      <c r="F8" s="171"/>
      <c r="G8" s="171">
        <v>1</v>
      </c>
      <c r="H8" s="171"/>
      <c r="I8" s="171"/>
      <c r="J8" s="171"/>
      <c r="K8" s="171"/>
      <c r="L8" s="171"/>
      <c r="M8" s="171"/>
      <c r="N8" s="171"/>
      <c r="O8" s="171"/>
      <c r="P8" s="171"/>
      <c r="Q8" s="171">
        <f t="shared" si="0"/>
        <v>11</v>
      </c>
      <c r="R8" s="171" t="s">
        <v>407</v>
      </c>
    </row>
    <row r="9" spans="1:18" s="164" customFormat="1" x14ac:dyDescent="0.3">
      <c r="A9" s="171">
        <v>5</v>
      </c>
      <c r="B9" s="181" t="s">
        <v>101</v>
      </c>
      <c r="C9" s="171">
        <v>5</v>
      </c>
      <c r="D9" s="187"/>
      <c r="E9" s="171">
        <v>5</v>
      </c>
      <c r="F9" s="171"/>
      <c r="G9" s="171">
        <v>5</v>
      </c>
      <c r="H9" s="171"/>
      <c r="I9" s="171"/>
      <c r="J9" s="171"/>
      <c r="K9" s="171"/>
      <c r="L9" s="171"/>
      <c r="M9" s="171"/>
      <c r="N9" s="171"/>
      <c r="O9" s="171"/>
      <c r="P9" s="171"/>
      <c r="Q9" s="171">
        <f t="shared" si="0"/>
        <v>15</v>
      </c>
      <c r="R9" s="171" t="s">
        <v>283</v>
      </c>
    </row>
    <row r="10" spans="1:18" s="164" customFormat="1" x14ac:dyDescent="0.3">
      <c r="A10" s="171">
        <v>6</v>
      </c>
      <c r="B10" s="181" t="s">
        <v>92</v>
      </c>
      <c r="C10" s="171">
        <v>5</v>
      </c>
      <c r="D10" s="187"/>
      <c r="E10" s="171">
        <v>5</v>
      </c>
      <c r="F10" s="171"/>
      <c r="G10" s="171">
        <v>5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>
        <f t="shared" si="0"/>
        <v>15</v>
      </c>
      <c r="R10" s="171" t="s">
        <v>353</v>
      </c>
    </row>
    <row r="11" spans="1:18" s="164" customFormat="1" x14ac:dyDescent="0.3">
      <c r="A11" s="171">
        <v>7</v>
      </c>
      <c r="B11" s="181" t="s">
        <v>102</v>
      </c>
      <c r="C11" s="171"/>
      <c r="D11" s="187"/>
      <c r="E11" s="171"/>
      <c r="F11" s="171">
        <v>5</v>
      </c>
      <c r="G11" s="171"/>
      <c r="H11" s="171">
        <v>5</v>
      </c>
      <c r="I11" s="171"/>
      <c r="J11" s="171"/>
      <c r="K11" s="171"/>
      <c r="L11" s="171"/>
      <c r="M11" s="171"/>
      <c r="N11" s="171"/>
      <c r="O11" s="171"/>
      <c r="P11" s="171"/>
      <c r="Q11" s="171">
        <f t="shared" si="0"/>
        <v>10</v>
      </c>
      <c r="R11" s="171" t="s">
        <v>313</v>
      </c>
    </row>
    <row r="12" spans="1:18" s="164" customFormat="1" x14ac:dyDescent="0.3">
      <c r="A12" s="171">
        <v>8</v>
      </c>
      <c r="B12" s="181" t="s">
        <v>28</v>
      </c>
      <c r="C12" s="171"/>
      <c r="D12" s="187"/>
      <c r="E12" s="171"/>
      <c r="F12" s="171"/>
      <c r="G12" s="171">
        <v>1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>
        <f t="shared" si="0"/>
        <v>1</v>
      </c>
      <c r="R12" s="171" t="s">
        <v>149</v>
      </c>
    </row>
    <row r="13" spans="1:18" s="164" customFormat="1" x14ac:dyDescent="0.3">
      <c r="A13" s="171">
        <v>9</v>
      </c>
      <c r="B13" s="181" t="s">
        <v>134</v>
      </c>
      <c r="C13" s="171">
        <v>5</v>
      </c>
      <c r="D13" s="187"/>
      <c r="E13" s="171"/>
      <c r="F13" s="171"/>
      <c r="G13" s="171">
        <v>1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6</v>
      </c>
      <c r="R13" s="171" t="s">
        <v>373</v>
      </c>
    </row>
    <row r="14" spans="1:18" s="164" customFormat="1" x14ac:dyDescent="0.3">
      <c r="A14" s="171">
        <v>10</v>
      </c>
      <c r="B14" s="181" t="s">
        <v>93</v>
      </c>
      <c r="C14" s="171"/>
      <c r="D14" s="187"/>
      <c r="E14" s="171"/>
      <c r="F14" s="171"/>
      <c r="G14" s="171">
        <v>1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>
        <f t="shared" si="0"/>
        <v>1</v>
      </c>
      <c r="R14" s="171" t="s">
        <v>373</v>
      </c>
    </row>
    <row r="15" spans="1:18" s="164" customFormat="1" x14ac:dyDescent="0.3">
      <c r="A15" s="171">
        <v>11</v>
      </c>
      <c r="B15" s="181" t="s">
        <v>104</v>
      </c>
      <c r="C15" s="171">
        <v>5</v>
      </c>
      <c r="D15" s="187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>
        <f t="shared" si="0"/>
        <v>5</v>
      </c>
      <c r="R15" s="171" t="s">
        <v>264</v>
      </c>
    </row>
    <row r="16" spans="1:18" s="164" customFormat="1" x14ac:dyDescent="0.3">
      <c r="A16" s="171">
        <v>12</v>
      </c>
      <c r="B16" s="181" t="s">
        <v>105</v>
      </c>
      <c r="C16" s="171"/>
      <c r="D16" s="187"/>
      <c r="E16" s="171">
        <v>5</v>
      </c>
      <c r="F16" s="171"/>
      <c r="G16" s="171">
        <v>1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>
        <f t="shared" si="0"/>
        <v>6</v>
      </c>
      <c r="R16" s="171" t="s">
        <v>298</v>
      </c>
    </row>
    <row r="17" spans="1:18" s="173" customFormat="1" x14ac:dyDescent="0.3">
      <c r="A17" s="172">
        <v>13</v>
      </c>
      <c r="B17" s="182" t="s">
        <v>40</v>
      </c>
      <c r="C17" s="172"/>
      <c r="D17" s="22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 t="shared" si="0"/>
        <v>0</v>
      </c>
      <c r="R17" s="172"/>
    </row>
    <row r="18" spans="1:18" s="173" customFormat="1" x14ac:dyDescent="0.3">
      <c r="A18" s="172">
        <v>14</v>
      </c>
      <c r="B18" s="182" t="s">
        <v>114</v>
      </c>
      <c r="C18" s="172"/>
      <c r="D18" s="22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>
        <f>SUM(C18:P18)</f>
        <v>0</v>
      </c>
      <c r="R18" s="172"/>
    </row>
    <row r="19" spans="1:18" s="164" customFormat="1" x14ac:dyDescent="0.3">
      <c r="A19" s="171">
        <v>15</v>
      </c>
      <c r="B19" s="181" t="s">
        <v>106</v>
      </c>
      <c r="C19" s="171">
        <v>5</v>
      </c>
      <c r="D19" s="187"/>
      <c r="E19" s="171"/>
      <c r="F19" s="171"/>
      <c r="G19" s="171">
        <v>1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>
        <f t="shared" si="0"/>
        <v>6</v>
      </c>
      <c r="R19" s="171" t="s">
        <v>414</v>
      </c>
    </row>
    <row r="20" spans="1:18" s="173" customFormat="1" x14ac:dyDescent="0.3">
      <c r="A20" s="172">
        <v>16</v>
      </c>
      <c r="B20" s="182" t="s">
        <v>107</v>
      </c>
      <c r="C20" s="172">
        <v>5</v>
      </c>
      <c r="D20" s="222"/>
      <c r="E20" s="172">
        <v>5</v>
      </c>
      <c r="F20" s="172"/>
      <c r="G20" s="172">
        <v>5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>
        <f t="shared" si="0"/>
        <v>15</v>
      </c>
      <c r="R20" s="172" t="s">
        <v>397</v>
      </c>
    </row>
    <row r="21" spans="1:18" s="164" customFormat="1" x14ac:dyDescent="0.3">
      <c r="A21" s="171">
        <v>17</v>
      </c>
      <c r="B21" s="181" t="s">
        <v>108</v>
      </c>
      <c r="C21" s="171"/>
      <c r="D21" s="187"/>
      <c r="E21" s="171"/>
      <c r="F21" s="171"/>
      <c r="G21" s="171">
        <v>1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>
        <f t="shared" si="0"/>
        <v>1</v>
      </c>
      <c r="R21" s="171" t="s">
        <v>414</v>
      </c>
    </row>
    <row r="22" spans="1:18" s="173" customFormat="1" x14ac:dyDescent="0.3">
      <c r="A22" s="172">
        <v>18</v>
      </c>
      <c r="B22" s="182" t="s">
        <v>109</v>
      </c>
      <c r="C22" s="172"/>
      <c r="D22" s="22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>
        <f t="shared" si="0"/>
        <v>0</v>
      </c>
      <c r="R22" s="172" t="s">
        <v>161</v>
      </c>
    </row>
    <row r="23" spans="1:18" s="164" customFormat="1" x14ac:dyDescent="0.3">
      <c r="A23" s="171">
        <v>19</v>
      </c>
      <c r="B23" s="181" t="s">
        <v>65</v>
      </c>
      <c r="C23" s="171"/>
      <c r="D23" s="187"/>
      <c r="E23" s="171">
        <v>5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>
        <f t="shared" si="0"/>
        <v>5</v>
      </c>
      <c r="R23" s="171" t="s">
        <v>373</v>
      </c>
    </row>
    <row r="24" spans="1:18" s="173" customFormat="1" x14ac:dyDescent="0.3">
      <c r="A24" s="172">
        <v>20</v>
      </c>
      <c r="B24" s="182" t="s">
        <v>110</v>
      </c>
      <c r="C24" s="172"/>
      <c r="D24" s="222"/>
      <c r="E24" s="172"/>
      <c r="F24" s="172"/>
      <c r="G24" s="172"/>
      <c r="H24" s="172">
        <v>5</v>
      </c>
      <c r="I24" s="172"/>
      <c r="J24" s="172"/>
      <c r="K24" s="172"/>
      <c r="L24" s="172"/>
      <c r="M24" s="172"/>
      <c r="N24" s="172"/>
      <c r="O24" s="172"/>
      <c r="P24" s="172"/>
      <c r="Q24" s="172">
        <f t="shared" si="0"/>
        <v>5</v>
      </c>
      <c r="R24" s="172" t="s">
        <v>399</v>
      </c>
    </row>
    <row r="25" spans="1:18" s="173" customFormat="1" x14ac:dyDescent="0.3">
      <c r="A25" s="172">
        <v>21</v>
      </c>
      <c r="B25" s="182" t="s">
        <v>34</v>
      </c>
      <c r="C25" s="172"/>
      <c r="D25" s="22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>
        <f t="shared" si="0"/>
        <v>0</v>
      </c>
      <c r="R25" s="172"/>
    </row>
    <row r="26" spans="1:18" s="164" customFormat="1" x14ac:dyDescent="0.3">
      <c r="A26" s="171">
        <v>22</v>
      </c>
      <c r="B26" s="181" t="s">
        <v>111</v>
      </c>
      <c r="C26" s="171"/>
      <c r="D26" s="187"/>
      <c r="E26" s="171"/>
      <c r="F26" s="171">
        <v>4</v>
      </c>
      <c r="G26" s="171"/>
      <c r="H26" s="171">
        <v>4</v>
      </c>
      <c r="I26" s="171"/>
      <c r="J26" s="171"/>
      <c r="K26" s="171"/>
      <c r="L26" s="171"/>
      <c r="M26" s="171"/>
      <c r="N26" s="171"/>
      <c r="O26" s="171"/>
      <c r="P26" s="171"/>
      <c r="Q26" s="171">
        <f t="shared" si="0"/>
        <v>8</v>
      </c>
      <c r="R26" s="171" t="s">
        <v>413</v>
      </c>
    </row>
    <row r="27" spans="1:18" s="164" customFormat="1" x14ac:dyDescent="0.3">
      <c r="A27" s="171">
        <v>23</v>
      </c>
      <c r="B27" s="181" t="s">
        <v>112</v>
      </c>
      <c r="C27" s="171"/>
      <c r="D27" s="187"/>
      <c r="E27" s="171"/>
      <c r="F27" s="171">
        <v>4</v>
      </c>
      <c r="G27" s="171"/>
      <c r="H27" s="171">
        <v>4</v>
      </c>
      <c r="I27" s="171"/>
      <c r="J27" s="171"/>
      <c r="K27" s="171"/>
      <c r="L27" s="171"/>
      <c r="M27" s="171"/>
      <c r="N27" s="171"/>
      <c r="O27" s="171"/>
      <c r="P27" s="171"/>
      <c r="Q27" s="171">
        <f t="shared" si="0"/>
        <v>8</v>
      </c>
      <c r="R27" s="171" t="s">
        <v>300</v>
      </c>
    </row>
    <row r="28" spans="1:18" s="173" customFormat="1" x14ac:dyDescent="0.3">
      <c r="A28" s="172">
        <v>24</v>
      </c>
      <c r="B28" s="182" t="s">
        <v>113</v>
      </c>
      <c r="C28" s="172"/>
      <c r="D28" s="222"/>
      <c r="E28" s="172"/>
      <c r="F28" s="172"/>
      <c r="G28" s="172">
        <v>5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>
        <f t="shared" si="0"/>
        <v>5</v>
      </c>
      <c r="R28" s="172" t="s">
        <v>296</v>
      </c>
    </row>
    <row r="29" spans="1:18" s="164" customFormat="1" x14ac:dyDescent="0.3">
      <c r="A29" s="171">
        <v>25</v>
      </c>
      <c r="B29" s="181" t="s">
        <v>123</v>
      </c>
      <c r="C29" s="171">
        <v>5</v>
      </c>
      <c r="D29" s="187"/>
      <c r="E29" s="171">
        <v>5</v>
      </c>
      <c r="F29" s="171"/>
      <c r="G29" s="171">
        <v>5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>
        <f t="shared" si="0"/>
        <v>15</v>
      </c>
      <c r="R29" s="171" t="s">
        <v>410</v>
      </c>
    </row>
    <row r="30" spans="1:18" s="173" customFormat="1" x14ac:dyDescent="0.3">
      <c r="A30" s="172">
        <v>26</v>
      </c>
      <c r="B30" s="182" t="s">
        <v>124</v>
      </c>
      <c r="C30" s="172"/>
      <c r="D30" s="22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>
        <f t="shared" si="0"/>
        <v>0</v>
      </c>
      <c r="R30" s="172"/>
    </row>
    <row r="31" spans="1:18" s="164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zoomScaleNormal="100" workbookViewId="0">
      <pane xSplit="2" ySplit="5" topLeftCell="C6" activePane="bottomRight" state="frozen"/>
      <selection activeCell="H18" sqref="H18"/>
      <selection pane="topRight" activeCell="H18" sqref="H18"/>
      <selection pane="bottomLeft" activeCell="H18" sqref="H18"/>
      <selection pane="bottomRight" activeCell="J54" sqref="J54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13" customWidth="1"/>
    <col min="10" max="10" width="8" style="113" customWidth="1"/>
    <col min="11" max="11" width="6.28515625" style="218" customWidth="1"/>
    <col min="12" max="12" width="19.140625" style="70" customWidth="1"/>
    <col min="13" max="13" width="10.5703125" style="70" customWidth="1"/>
    <col min="14" max="14" width="11.85546875" style="70" customWidth="1"/>
  </cols>
  <sheetData>
    <row r="1" spans="1:16" ht="18.75" x14ac:dyDescent="0.3">
      <c r="A1" s="263" t="s">
        <v>0</v>
      </c>
      <c r="B1" s="263"/>
      <c r="C1" s="263"/>
      <c r="D1" s="263"/>
      <c r="E1" s="263"/>
      <c r="F1" s="263"/>
      <c r="G1" s="263"/>
      <c r="H1" s="263"/>
      <c r="I1" s="264" t="s">
        <v>446</v>
      </c>
      <c r="J1" s="264"/>
      <c r="K1" s="264"/>
      <c r="L1" s="264"/>
      <c r="M1" s="264"/>
      <c r="N1" s="264"/>
      <c r="O1" s="1"/>
      <c r="P1" s="1"/>
    </row>
    <row r="2" spans="1:16" ht="18.75" x14ac:dyDescent="0.3">
      <c r="A2" s="265" t="s">
        <v>1</v>
      </c>
      <c r="B2" s="265"/>
      <c r="C2" s="265"/>
      <c r="D2" s="265"/>
      <c r="E2" s="265"/>
      <c r="F2" s="265"/>
      <c r="G2" s="265"/>
      <c r="H2" s="265"/>
      <c r="I2" s="266" t="s">
        <v>263</v>
      </c>
      <c r="J2" s="266"/>
      <c r="K2" s="266"/>
      <c r="L2" s="266"/>
      <c r="M2" s="266"/>
      <c r="N2" s="266"/>
      <c r="O2" s="1"/>
      <c r="P2" s="1"/>
    </row>
    <row r="3" spans="1:16" s="70" customFormat="1" ht="18.75" x14ac:dyDescent="0.3">
      <c r="A3" s="2"/>
      <c r="B3" s="3"/>
      <c r="C3" s="4"/>
      <c r="D3" s="4"/>
      <c r="E3" s="4"/>
      <c r="F3" s="4"/>
      <c r="G3" s="4"/>
      <c r="H3" s="4"/>
      <c r="I3" s="266" t="s">
        <v>445</v>
      </c>
      <c r="J3" s="266"/>
      <c r="K3" s="266"/>
      <c r="L3" s="266"/>
      <c r="M3" s="266"/>
      <c r="N3" s="266"/>
      <c r="O3" s="1"/>
      <c r="P3" s="1"/>
    </row>
    <row r="4" spans="1:16" s="70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128"/>
      <c r="L4" s="5"/>
      <c r="M4" s="5"/>
      <c r="N4" s="155"/>
      <c r="O4" s="1"/>
      <c r="P4" s="1"/>
    </row>
    <row r="5" spans="1:16" ht="15.6" customHeight="1" thickBot="1" x14ac:dyDescent="0.3">
      <c r="A5" s="160" t="s">
        <v>2</v>
      </c>
      <c r="B5" s="6" t="s">
        <v>3</v>
      </c>
      <c r="C5" s="6" t="s">
        <v>4</v>
      </c>
      <c r="D5" s="23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1"/>
      <c r="P5" s="1"/>
    </row>
    <row r="6" spans="1:16" ht="14.1" customHeight="1" thickTop="1" x14ac:dyDescent="0.25">
      <c r="A6" s="267">
        <v>1</v>
      </c>
      <c r="B6" s="271" t="s">
        <v>187</v>
      </c>
      <c r="C6" s="275" t="s">
        <v>16</v>
      </c>
      <c r="D6" s="161" t="s">
        <v>170</v>
      </c>
      <c r="E6" s="161" t="s">
        <v>170</v>
      </c>
      <c r="F6" s="161" t="s">
        <v>170</v>
      </c>
      <c r="G6" s="161" t="s">
        <v>170</v>
      </c>
      <c r="H6" s="161" t="s">
        <v>170</v>
      </c>
      <c r="I6" s="161" t="s">
        <v>170</v>
      </c>
      <c r="J6" s="161"/>
      <c r="K6" s="77"/>
      <c r="L6" s="78" t="s">
        <v>171</v>
      </c>
      <c r="M6" s="163"/>
      <c r="N6" s="278" t="s">
        <v>225</v>
      </c>
      <c r="O6" s="297"/>
      <c r="P6" s="298"/>
    </row>
    <row r="7" spans="1:16" ht="14.1" customHeight="1" x14ac:dyDescent="0.25">
      <c r="A7" s="268"/>
      <c r="B7" s="272"/>
      <c r="C7" s="276"/>
      <c r="D7" s="15"/>
      <c r="E7" s="15"/>
      <c r="F7" s="15"/>
      <c r="G7" s="15"/>
      <c r="H7" s="15"/>
      <c r="I7" s="15" t="s">
        <v>18</v>
      </c>
      <c r="J7" s="23"/>
      <c r="K7" s="79"/>
      <c r="L7" s="25"/>
      <c r="M7" s="32"/>
      <c r="N7" s="279"/>
      <c r="O7" s="299"/>
      <c r="P7" s="298"/>
    </row>
    <row r="8" spans="1:16" ht="14.1" customHeight="1" x14ac:dyDescent="0.25">
      <c r="A8" s="268"/>
      <c r="B8" s="272"/>
      <c r="C8" s="277"/>
      <c r="D8" s="19"/>
      <c r="E8" s="19"/>
      <c r="F8" s="19"/>
      <c r="G8" s="19"/>
      <c r="H8" s="19"/>
      <c r="I8" s="19"/>
      <c r="J8" s="19"/>
      <c r="K8" s="93"/>
      <c r="L8" s="50" t="s">
        <v>20</v>
      </c>
      <c r="M8" s="50" t="s">
        <v>107</v>
      </c>
      <c r="N8" s="280"/>
      <c r="O8" s="299"/>
      <c r="P8" s="298"/>
    </row>
    <row r="9" spans="1:16" ht="14.1" customHeight="1" x14ac:dyDescent="0.25">
      <c r="A9" s="268"/>
      <c r="B9" s="272"/>
      <c r="C9" s="300" t="s">
        <v>21</v>
      </c>
      <c r="D9" s="20" t="s">
        <v>382</v>
      </c>
      <c r="E9" s="20" t="s">
        <v>382</v>
      </c>
      <c r="F9" s="20"/>
      <c r="G9" s="20"/>
      <c r="H9" s="20"/>
      <c r="I9" s="20"/>
      <c r="J9" s="20"/>
      <c r="K9" s="20"/>
      <c r="L9" s="43"/>
      <c r="M9" s="43"/>
      <c r="N9" s="184"/>
      <c r="O9" s="14" t="s">
        <v>213</v>
      </c>
      <c r="P9" s="119"/>
    </row>
    <row r="10" spans="1:16" ht="14.1" customHeight="1" x14ac:dyDescent="0.25">
      <c r="A10" s="268"/>
      <c r="B10" s="272"/>
      <c r="C10" s="276"/>
      <c r="D10" s="15" t="s">
        <v>23</v>
      </c>
      <c r="E10" s="15" t="s">
        <v>23</v>
      </c>
      <c r="F10" s="15"/>
      <c r="G10" s="15"/>
      <c r="H10" s="15"/>
      <c r="I10" s="15"/>
      <c r="J10" s="15"/>
      <c r="K10" s="79"/>
      <c r="L10" s="25"/>
      <c r="M10" s="25"/>
      <c r="N10" s="127"/>
      <c r="O10" s="14"/>
      <c r="P10" s="119"/>
    </row>
    <row r="11" spans="1:16" ht="14.1" customHeight="1" x14ac:dyDescent="0.25">
      <c r="A11" s="269"/>
      <c r="B11" s="273"/>
      <c r="C11" s="277"/>
      <c r="D11" s="19"/>
      <c r="E11" s="51"/>
      <c r="F11" s="19"/>
      <c r="G11" s="19"/>
      <c r="H11" s="19"/>
      <c r="I11" s="19"/>
      <c r="J11" s="19"/>
      <c r="K11" s="79" t="s">
        <v>145</v>
      </c>
      <c r="L11" s="25" t="s">
        <v>383</v>
      </c>
      <c r="M11" s="25" t="s">
        <v>384</v>
      </c>
      <c r="N11" s="127" t="s">
        <v>335</v>
      </c>
      <c r="O11" s="14"/>
      <c r="P11" s="119"/>
    </row>
    <row r="12" spans="1:16" ht="14.1" customHeight="1" thickBot="1" x14ac:dyDescent="0.3">
      <c r="A12" s="270"/>
      <c r="B12" s="274"/>
      <c r="C12" s="301"/>
      <c r="D12" s="26"/>
      <c r="E12" s="109" t="s">
        <v>18</v>
      </c>
      <c r="F12" s="109"/>
      <c r="G12" s="109"/>
      <c r="H12" s="109"/>
      <c r="I12" s="26"/>
      <c r="J12" s="26"/>
      <c r="K12" s="216" t="s">
        <v>19</v>
      </c>
      <c r="L12" s="27" t="s">
        <v>20</v>
      </c>
      <c r="M12" s="27" t="s">
        <v>255</v>
      </c>
      <c r="N12" s="193"/>
      <c r="O12" s="14"/>
      <c r="P12" s="119"/>
    </row>
    <row r="13" spans="1:16" ht="14.1" customHeight="1" x14ac:dyDescent="0.25">
      <c r="A13" s="281">
        <v>2</v>
      </c>
      <c r="B13" s="305" t="s">
        <v>188</v>
      </c>
      <c r="C13" s="308" t="s">
        <v>16</v>
      </c>
      <c r="D13" s="11" t="s">
        <v>170</v>
      </c>
      <c r="E13" s="11" t="s">
        <v>170</v>
      </c>
      <c r="F13" s="11" t="s">
        <v>170</v>
      </c>
      <c r="G13" s="11" t="s">
        <v>170</v>
      </c>
      <c r="H13" s="11" t="s">
        <v>170</v>
      </c>
      <c r="I13" s="11" t="s">
        <v>170</v>
      </c>
      <c r="J13" s="11"/>
      <c r="K13" s="11"/>
      <c r="L13" s="38" t="s">
        <v>171</v>
      </c>
      <c r="M13" s="139"/>
      <c r="N13" s="310" t="s">
        <v>222</v>
      </c>
      <c r="O13" s="14"/>
      <c r="P13" s="119"/>
    </row>
    <row r="14" spans="1:16" ht="14.1" customHeight="1" x14ac:dyDescent="0.25">
      <c r="A14" s="282"/>
      <c r="B14" s="306"/>
      <c r="C14" s="276"/>
      <c r="D14" s="15"/>
      <c r="E14" s="15"/>
      <c r="F14" s="15"/>
      <c r="G14" s="15"/>
      <c r="H14" s="15"/>
      <c r="I14" s="15" t="s">
        <v>18</v>
      </c>
      <c r="J14" s="23"/>
      <c r="K14" s="23"/>
      <c r="L14" s="25"/>
      <c r="M14" s="25"/>
      <c r="N14" s="311"/>
      <c r="O14" s="14"/>
      <c r="P14" s="119"/>
    </row>
    <row r="15" spans="1:16" ht="14.1" customHeight="1" x14ac:dyDescent="0.25">
      <c r="A15" s="282"/>
      <c r="B15" s="306"/>
      <c r="C15" s="309"/>
      <c r="D15" s="18"/>
      <c r="E15" s="18"/>
      <c r="F15" s="18"/>
      <c r="G15" s="18"/>
      <c r="H15" s="18"/>
      <c r="I15" s="18"/>
      <c r="J15" s="18"/>
      <c r="K15" s="93"/>
      <c r="L15" s="50" t="s">
        <v>20</v>
      </c>
      <c r="M15" s="50" t="s">
        <v>253</v>
      </c>
      <c r="N15" s="312"/>
      <c r="O15" s="14"/>
      <c r="P15" s="119"/>
    </row>
    <row r="16" spans="1:16" s="70" customFormat="1" ht="14.1" customHeight="1" x14ac:dyDescent="0.25">
      <c r="A16" s="282"/>
      <c r="B16" s="306"/>
      <c r="C16" s="300" t="s">
        <v>21</v>
      </c>
      <c r="D16" s="20" t="s">
        <v>344</v>
      </c>
      <c r="E16" s="20" t="s">
        <v>344</v>
      </c>
      <c r="F16" s="20" t="s">
        <v>344</v>
      </c>
      <c r="G16" s="20" t="s">
        <v>344</v>
      </c>
      <c r="H16" s="20" t="s">
        <v>344</v>
      </c>
      <c r="I16" s="20"/>
      <c r="J16" s="20"/>
      <c r="K16" s="20"/>
      <c r="L16" s="43"/>
      <c r="M16" s="43"/>
      <c r="N16" s="302" t="s">
        <v>27</v>
      </c>
      <c r="O16" s="14" t="s">
        <v>213</v>
      </c>
      <c r="P16" s="14"/>
    </row>
    <row r="17" spans="1:16" s="70" customFormat="1" ht="14.1" customHeight="1" x14ac:dyDescent="0.25">
      <c r="A17" s="282"/>
      <c r="B17" s="306"/>
      <c r="C17" s="313"/>
      <c r="D17" s="34" t="s">
        <v>23</v>
      </c>
      <c r="E17" s="34" t="s">
        <v>23</v>
      </c>
      <c r="F17" s="34" t="s">
        <v>23</v>
      </c>
      <c r="G17" s="34" t="s">
        <v>23</v>
      </c>
      <c r="H17" s="34" t="s">
        <v>23</v>
      </c>
      <c r="I17" s="34"/>
      <c r="J17" s="34"/>
      <c r="K17" s="34" t="s">
        <v>24</v>
      </c>
      <c r="L17" s="140" t="s">
        <v>345</v>
      </c>
      <c r="M17" s="140" t="s">
        <v>99</v>
      </c>
      <c r="N17" s="303"/>
      <c r="O17" s="14"/>
      <c r="P17" s="14"/>
    </row>
    <row r="18" spans="1:16" s="70" customFormat="1" ht="14.1" customHeight="1" x14ac:dyDescent="0.25">
      <c r="A18" s="282"/>
      <c r="B18" s="306"/>
      <c r="C18" s="288"/>
      <c r="D18" s="146"/>
      <c r="E18" s="146"/>
      <c r="F18" s="146"/>
      <c r="G18" s="146"/>
      <c r="H18" s="146"/>
      <c r="I18" s="146"/>
      <c r="J18" s="146"/>
      <c r="K18" s="146"/>
      <c r="L18" s="189"/>
      <c r="M18" s="189"/>
      <c r="N18" s="303"/>
      <c r="O18" s="14"/>
      <c r="P18" s="14"/>
    </row>
    <row r="19" spans="1:16" s="70" customFormat="1" ht="14.1" customHeight="1" thickBot="1" x14ac:dyDescent="0.3">
      <c r="A19" s="283"/>
      <c r="B19" s="307"/>
      <c r="C19" s="301"/>
      <c r="D19" s="26"/>
      <c r="E19" s="26"/>
      <c r="F19" s="109"/>
      <c r="G19" s="109"/>
      <c r="H19" s="109" t="s">
        <v>18</v>
      </c>
      <c r="I19" s="109"/>
      <c r="J19" s="26"/>
      <c r="K19" s="26" t="s">
        <v>19</v>
      </c>
      <c r="L19" s="121" t="s">
        <v>20</v>
      </c>
      <c r="M19" s="121" t="s">
        <v>147</v>
      </c>
      <c r="N19" s="304"/>
      <c r="O19" s="14"/>
      <c r="P19" s="14"/>
    </row>
    <row r="20" spans="1:16" ht="14.1" customHeight="1" x14ac:dyDescent="0.25">
      <c r="A20" s="281">
        <v>3</v>
      </c>
      <c r="B20" s="284" t="s">
        <v>189</v>
      </c>
      <c r="C20" s="287" t="s">
        <v>16</v>
      </c>
      <c r="D20" s="11" t="s">
        <v>170</v>
      </c>
      <c r="E20" s="11" t="s">
        <v>170</v>
      </c>
      <c r="F20" s="11" t="s">
        <v>170</v>
      </c>
      <c r="G20" s="11" t="s">
        <v>170</v>
      </c>
      <c r="H20" s="11" t="s">
        <v>170</v>
      </c>
      <c r="I20" s="11" t="s">
        <v>170</v>
      </c>
      <c r="J20" s="16"/>
      <c r="K20" s="110"/>
      <c r="L20" s="38" t="s">
        <v>171</v>
      </c>
      <c r="M20" s="25"/>
      <c r="N20" s="290" t="s">
        <v>227</v>
      </c>
      <c r="O20" s="14"/>
      <c r="P20" s="119"/>
    </row>
    <row r="21" spans="1:16" ht="14.1" customHeight="1" x14ac:dyDescent="0.25">
      <c r="A21" s="282"/>
      <c r="B21" s="285"/>
      <c r="C21" s="288"/>
      <c r="D21" s="15"/>
      <c r="E21" s="15"/>
      <c r="F21" s="15"/>
      <c r="G21" s="15"/>
      <c r="H21" s="15"/>
      <c r="I21" s="15" t="s">
        <v>18</v>
      </c>
      <c r="J21" s="15"/>
      <c r="K21" s="93"/>
      <c r="L21" s="50"/>
      <c r="M21" s="50"/>
      <c r="N21" s="291"/>
      <c r="O21" s="14"/>
      <c r="P21" s="119"/>
    </row>
    <row r="22" spans="1:16" ht="14.1" customHeight="1" x14ac:dyDescent="0.25">
      <c r="A22" s="282"/>
      <c r="B22" s="285"/>
      <c r="C22" s="289"/>
      <c r="D22" s="19"/>
      <c r="E22" s="19"/>
      <c r="F22" s="19"/>
      <c r="G22" s="19"/>
      <c r="H22" s="19"/>
      <c r="I22" s="18"/>
      <c r="J22" s="18"/>
      <c r="K22" s="217"/>
      <c r="L22" s="49" t="s">
        <v>20</v>
      </c>
      <c r="M22" s="49" t="s">
        <v>252</v>
      </c>
      <c r="N22" s="292"/>
      <c r="O22" s="14"/>
      <c r="P22" s="119"/>
    </row>
    <row r="23" spans="1:16" ht="14.1" customHeight="1" x14ac:dyDescent="0.25">
      <c r="A23" s="282"/>
      <c r="B23" s="285"/>
      <c r="C23" s="293" t="s">
        <v>21</v>
      </c>
      <c r="D23" s="20" t="s">
        <v>328</v>
      </c>
      <c r="E23" s="20" t="s">
        <v>328</v>
      </c>
      <c r="F23" s="20" t="s">
        <v>328</v>
      </c>
      <c r="G23" s="20" t="s">
        <v>328</v>
      </c>
      <c r="H23" s="20" t="s">
        <v>328</v>
      </c>
      <c r="I23" s="20" t="s">
        <v>328</v>
      </c>
      <c r="J23" s="20" t="s">
        <v>328</v>
      </c>
      <c r="K23" s="16" t="s">
        <v>367</v>
      </c>
      <c r="L23" s="52" t="s">
        <v>329</v>
      </c>
      <c r="M23" s="133" t="s">
        <v>419</v>
      </c>
      <c r="N23" s="295" t="s">
        <v>118</v>
      </c>
      <c r="O23" s="14" t="s">
        <v>213</v>
      </c>
      <c r="P23" s="119"/>
    </row>
    <row r="24" spans="1:16" ht="14.1" customHeight="1" x14ac:dyDescent="0.25">
      <c r="A24" s="282"/>
      <c r="B24" s="285"/>
      <c r="C24" s="288"/>
      <c r="D24" s="34" t="s">
        <v>23</v>
      </c>
      <c r="E24" s="34" t="s">
        <v>23</v>
      </c>
      <c r="F24" s="34" t="s">
        <v>23</v>
      </c>
      <c r="G24" s="34" t="s">
        <v>23</v>
      </c>
      <c r="H24" s="34" t="s">
        <v>23</v>
      </c>
      <c r="I24" s="34" t="s">
        <v>23</v>
      </c>
      <c r="J24" s="34" t="s">
        <v>23</v>
      </c>
      <c r="K24" s="79"/>
      <c r="L24" s="32"/>
      <c r="M24" s="33"/>
      <c r="N24" s="459"/>
      <c r="O24" s="14"/>
      <c r="P24" s="119"/>
    </row>
    <row r="25" spans="1:16" ht="14.1" customHeight="1" thickBot="1" x14ac:dyDescent="0.3">
      <c r="A25" s="283"/>
      <c r="B25" s="286"/>
      <c r="C25" s="294"/>
      <c r="D25" s="109"/>
      <c r="E25" s="109"/>
      <c r="F25" s="109"/>
      <c r="G25" s="109"/>
      <c r="H25" s="109" t="s">
        <v>18</v>
      </c>
      <c r="I25" s="26"/>
      <c r="J25" s="26"/>
      <c r="K25" s="109" t="s">
        <v>19</v>
      </c>
      <c r="L25" s="57" t="s">
        <v>20</v>
      </c>
      <c r="M25" s="39" t="s">
        <v>98</v>
      </c>
      <c r="N25" s="460"/>
      <c r="O25" s="14"/>
      <c r="P25" s="119"/>
    </row>
    <row r="26" spans="1:16" s="113" customFormat="1" ht="14.1" customHeight="1" x14ac:dyDescent="0.25">
      <c r="A26" s="281">
        <v>4</v>
      </c>
      <c r="B26" s="305" t="s">
        <v>190</v>
      </c>
      <c r="C26" s="287" t="s">
        <v>16</v>
      </c>
      <c r="D26" s="20" t="s">
        <v>451</v>
      </c>
      <c r="E26" s="251" t="s">
        <v>143</v>
      </c>
      <c r="F26" s="251" t="s">
        <v>143</v>
      </c>
      <c r="G26" s="251" t="s">
        <v>143</v>
      </c>
      <c r="H26" s="20" t="s">
        <v>451</v>
      </c>
      <c r="I26" s="251"/>
      <c r="J26" s="252"/>
      <c r="K26" s="93" t="s">
        <v>145</v>
      </c>
      <c r="L26" s="93" t="s">
        <v>451</v>
      </c>
      <c r="M26" s="35" t="s">
        <v>92</v>
      </c>
      <c r="N26" s="444" t="s">
        <v>31</v>
      </c>
      <c r="O26" s="14" t="s">
        <v>214</v>
      </c>
      <c r="P26" s="14"/>
    </row>
    <row r="27" spans="1:16" s="113" customFormat="1" ht="14.1" customHeight="1" x14ac:dyDescent="0.25">
      <c r="A27" s="282"/>
      <c r="B27" s="306"/>
      <c r="C27" s="288"/>
      <c r="D27" s="255" t="s">
        <v>348</v>
      </c>
      <c r="E27" s="255"/>
      <c r="F27" s="255"/>
      <c r="G27" s="255"/>
      <c r="H27" s="255" t="s">
        <v>348</v>
      </c>
      <c r="I27" s="23"/>
      <c r="J27" s="256"/>
      <c r="K27" s="254"/>
      <c r="L27" s="254"/>
      <c r="M27" s="254"/>
      <c r="N27" s="445"/>
      <c r="O27" s="14"/>
      <c r="P27" s="14"/>
    </row>
    <row r="28" spans="1:16" s="113" customFormat="1" ht="14.1" customHeight="1" x14ac:dyDescent="0.25">
      <c r="A28" s="282"/>
      <c r="B28" s="306"/>
      <c r="C28" s="288"/>
      <c r="D28" s="134" t="s">
        <v>23</v>
      </c>
      <c r="E28" s="134"/>
      <c r="F28" s="134"/>
      <c r="G28" s="134"/>
      <c r="H28" s="134" t="s">
        <v>23</v>
      </c>
      <c r="I28" s="134"/>
      <c r="J28" s="256"/>
      <c r="K28" s="254" t="s">
        <v>369</v>
      </c>
      <c r="L28" s="257" t="s">
        <v>311</v>
      </c>
      <c r="M28" s="257" t="s">
        <v>148</v>
      </c>
      <c r="N28" s="445"/>
      <c r="O28" s="14"/>
      <c r="P28" s="14"/>
    </row>
    <row r="29" spans="1:16" s="113" customFormat="1" ht="14.1" customHeight="1" x14ac:dyDescent="0.25">
      <c r="A29" s="282"/>
      <c r="B29" s="306"/>
      <c r="C29" s="288"/>
      <c r="D29" s="19"/>
      <c r="E29" s="19"/>
      <c r="F29" s="19"/>
      <c r="G29" s="19"/>
      <c r="H29" s="19" t="s">
        <v>18</v>
      </c>
      <c r="I29" s="53"/>
      <c r="J29" s="53"/>
      <c r="K29" s="85" t="s">
        <v>19</v>
      </c>
      <c r="L29" s="28" t="s">
        <v>20</v>
      </c>
      <c r="M29" s="29" t="s">
        <v>148</v>
      </c>
      <c r="N29" s="446"/>
      <c r="O29" s="14"/>
      <c r="P29" s="14"/>
    </row>
    <row r="30" spans="1:16" s="113" customFormat="1" ht="14.1" customHeight="1" x14ac:dyDescent="0.25">
      <c r="A30" s="282"/>
      <c r="B30" s="306"/>
      <c r="C30" s="293" t="s">
        <v>21</v>
      </c>
      <c r="D30" s="54" t="s">
        <v>170</v>
      </c>
      <c r="E30" s="54" t="s">
        <v>170</v>
      </c>
      <c r="F30" s="54" t="s">
        <v>170</v>
      </c>
      <c r="G30" s="54" t="s">
        <v>170</v>
      </c>
      <c r="H30" s="54" t="s">
        <v>170</v>
      </c>
      <c r="I30" s="54" t="s">
        <v>170</v>
      </c>
      <c r="J30" s="56"/>
      <c r="K30" s="80"/>
      <c r="L30" s="52" t="s">
        <v>171</v>
      </c>
      <c r="M30" s="133"/>
      <c r="N30" s="295" t="s">
        <v>222</v>
      </c>
      <c r="O30" s="14"/>
      <c r="P30" s="14"/>
    </row>
    <row r="31" spans="1:16" s="113" customFormat="1" ht="14.1" customHeight="1" x14ac:dyDescent="0.25">
      <c r="A31" s="282"/>
      <c r="B31" s="306"/>
      <c r="C31" s="288"/>
      <c r="D31" s="134"/>
      <c r="E31" s="134"/>
      <c r="F31" s="134"/>
      <c r="G31" s="134"/>
      <c r="H31" s="134"/>
      <c r="I31" s="134" t="s">
        <v>18</v>
      </c>
      <c r="J31" s="227"/>
      <c r="K31" s="80"/>
      <c r="L31" s="52"/>
      <c r="M31" s="133"/>
      <c r="N31" s="291"/>
      <c r="O31" s="14"/>
      <c r="P31" s="14"/>
    </row>
    <row r="32" spans="1:16" s="113" customFormat="1" ht="14.1" customHeight="1" thickBot="1" x14ac:dyDescent="0.3">
      <c r="A32" s="283"/>
      <c r="B32" s="307"/>
      <c r="C32" s="294"/>
      <c r="D32" s="26"/>
      <c r="E32" s="26"/>
      <c r="F32" s="26"/>
      <c r="G32" s="26"/>
      <c r="H32" s="26"/>
      <c r="I32" s="26"/>
      <c r="J32" s="26"/>
      <c r="K32" s="85"/>
      <c r="L32" s="28" t="s">
        <v>20</v>
      </c>
      <c r="M32" s="27" t="s">
        <v>107</v>
      </c>
      <c r="N32" s="296"/>
      <c r="O32" s="14"/>
      <c r="P32" s="14"/>
    </row>
    <row r="33" spans="1:16" ht="14.1" customHeight="1" x14ac:dyDescent="0.25">
      <c r="A33" s="281">
        <v>5</v>
      </c>
      <c r="B33" s="305" t="s">
        <v>191</v>
      </c>
      <c r="C33" s="287" t="s">
        <v>16</v>
      </c>
      <c r="D33" s="11" t="s">
        <v>170</v>
      </c>
      <c r="E33" s="11" t="s">
        <v>170</v>
      </c>
      <c r="F33" s="11" t="s">
        <v>170</v>
      </c>
      <c r="G33" s="11" t="s">
        <v>170</v>
      </c>
      <c r="H33" s="11" t="s">
        <v>170</v>
      </c>
      <c r="I33" s="11" t="s">
        <v>170</v>
      </c>
      <c r="J33" s="11"/>
      <c r="K33" s="110"/>
      <c r="L33" s="38" t="s">
        <v>171</v>
      </c>
      <c r="M33" s="12"/>
      <c r="N33" s="310" t="s">
        <v>222</v>
      </c>
      <c r="O33" s="14"/>
      <c r="P33" s="14"/>
    </row>
    <row r="34" spans="1:16" ht="14.1" customHeight="1" x14ac:dyDescent="0.25">
      <c r="A34" s="282"/>
      <c r="B34" s="306"/>
      <c r="C34" s="288"/>
      <c r="D34" s="16"/>
      <c r="E34" s="16"/>
      <c r="F34" s="16"/>
      <c r="G34" s="16"/>
      <c r="H34" s="16"/>
      <c r="I34" s="16" t="s">
        <v>18</v>
      </c>
      <c r="J34" s="16"/>
      <c r="K34" s="79"/>
      <c r="L34" s="25"/>
      <c r="M34" s="25"/>
      <c r="N34" s="311"/>
      <c r="O34" s="14"/>
      <c r="P34" s="14"/>
    </row>
    <row r="35" spans="1:16" ht="14.1" customHeight="1" x14ac:dyDescent="0.25">
      <c r="A35" s="282"/>
      <c r="B35" s="306"/>
      <c r="C35" s="289"/>
      <c r="D35" s="146"/>
      <c r="E35" s="146"/>
      <c r="F35" s="146"/>
      <c r="G35" s="146"/>
      <c r="H35" s="146"/>
      <c r="I35" s="18"/>
      <c r="J35" s="53"/>
      <c r="K35" s="217"/>
      <c r="L35" s="49" t="s">
        <v>20</v>
      </c>
      <c r="M35" s="49" t="s">
        <v>253</v>
      </c>
      <c r="N35" s="312"/>
      <c r="O35" s="14"/>
      <c r="P35" s="14"/>
    </row>
    <row r="36" spans="1:16" ht="14.1" customHeight="1" x14ac:dyDescent="0.25">
      <c r="A36" s="282"/>
      <c r="B36" s="306"/>
      <c r="C36" s="293" t="s">
        <v>21</v>
      </c>
      <c r="D36" s="20" t="s">
        <v>143</v>
      </c>
      <c r="E36" s="20" t="s">
        <v>143</v>
      </c>
      <c r="F36" s="20" t="s">
        <v>143</v>
      </c>
      <c r="G36" s="20" t="s">
        <v>143</v>
      </c>
      <c r="H36" s="20" t="s">
        <v>143</v>
      </c>
      <c r="I36" s="228" t="s">
        <v>25</v>
      </c>
      <c r="J36" s="228"/>
      <c r="K36" s="20" t="s">
        <v>24</v>
      </c>
      <c r="L36" s="258" t="s">
        <v>311</v>
      </c>
      <c r="M36" s="31" t="s">
        <v>147</v>
      </c>
      <c r="N36" s="295" t="s">
        <v>30</v>
      </c>
      <c r="O36" s="14" t="s">
        <v>213</v>
      </c>
      <c r="P36" s="14"/>
    </row>
    <row r="37" spans="1:16" ht="14.1" customHeight="1" x14ac:dyDescent="0.25">
      <c r="A37" s="282"/>
      <c r="B37" s="306"/>
      <c r="C37" s="288"/>
      <c r="D37" s="23" t="s">
        <v>312</v>
      </c>
      <c r="E37" s="23" t="s">
        <v>312</v>
      </c>
      <c r="F37" s="23" t="s">
        <v>312</v>
      </c>
      <c r="G37" s="23" t="s">
        <v>312</v>
      </c>
      <c r="H37" s="23" t="s">
        <v>312</v>
      </c>
      <c r="I37" s="229" t="s">
        <v>486</v>
      </c>
      <c r="J37" s="229"/>
      <c r="K37" s="51"/>
      <c r="L37" s="247" t="s">
        <v>447</v>
      </c>
      <c r="M37" s="36" t="s">
        <v>448</v>
      </c>
      <c r="N37" s="291"/>
      <c r="O37" s="14"/>
      <c r="P37" s="14"/>
    </row>
    <row r="38" spans="1:16" ht="14.1" customHeight="1" x14ac:dyDescent="0.25">
      <c r="A38" s="282"/>
      <c r="B38" s="306"/>
      <c r="C38" s="288"/>
      <c r="D38" s="134" t="s">
        <v>23</v>
      </c>
      <c r="E38" s="134" t="s">
        <v>23</v>
      </c>
      <c r="F38" s="134" t="s">
        <v>23</v>
      </c>
      <c r="G38" s="134" t="s">
        <v>23</v>
      </c>
      <c r="H38" s="134" t="s">
        <v>23</v>
      </c>
      <c r="I38" s="230"/>
      <c r="J38" s="230"/>
      <c r="K38" s="51"/>
      <c r="L38" s="51"/>
      <c r="M38" s="51"/>
      <c r="N38" s="291"/>
      <c r="O38" s="14"/>
      <c r="P38" s="14"/>
    </row>
    <row r="39" spans="1:16" ht="14.1" customHeight="1" thickBot="1" x14ac:dyDescent="0.3">
      <c r="A39" s="314"/>
      <c r="B39" s="315"/>
      <c r="C39" s="316"/>
      <c r="D39" s="87"/>
      <c r="E39" s="87"/>
      <c r="F39" s="87"/>
      <c r="G39" s="87"/>
      <c r="H39" s="87" t="s">
        <v>18</v>
      </c>
      <c r="I39" s="87"/>
      <c r="J39" s="87"/>
      <c r="K39" s="87" t="s">
        <v>19</v>
      </c>
      <c r="L39" s="103" t="s">
        <v>20</v>
      </c>
      <c r="M39" s="103" t="s">
        <v>92</v>
      </c>
      <c r="N39" s="320"/>
      <c r="O39" s="14"/>
      <c r="P39" s="14"/>
    </row>
    <row r="40" spans="1:16" s="70" customFormat="1" ht="16.350000000000001" customHeight="1" thickTop="1" x14ac:dyDescent="0.25">
      <c r="A40" s="321">
        <v>6</v>
      </c>
      <c r="B40" s="322" t="s">
        <v>192</v>
      </c>
      <c r="C40" s="323" t="s">
        <v>16</v>
      </c>
      <c r="D40" s="161" t="s">
        <v>422</v>
      </c>
      <c r="E40" s="161" t="s">
        <v>422</v>
      </c>
      <c r="F40" s="161" t="s">
        <v>422</v>
      </c>
      <c r="G40" s="161" t="s">
        <v>422</v>
      </c>
      <c r="H40" s="161" t="s">
        <v>422</v>
      </c>
      <c r="I40" s="161"/>
      <c r="J40" s="161"/>
      <c r="K40" s="77"/>
      <c r="L40" s="78"/>
      <c r="M40" s="78"/>
      <c r="N40" s="324" t="s">
        <v>144</v>
      </c>
      <c r="O40" s="14" t="s">
        <v>214</v>
      </c>
      <c r="P40" s="14"/>
    </row>
    <row r="41" spans="1:16" s="70" customFormat="1" ht="16.350000000000001" customHeight="1" x14ac:dyDescent="0.25">
      <c r="A41" s="282"/>
      <c r="B41" s="285"/>
      <c r="C41" s="288"/>
      <c r="D41" s="134" t="s">
        <v>23</v>
      </c>
      <c r="E41" s="134" t="s">
        <v>23</v>
      </c>
      <c r="F41" s="134" t="s">
        <v>23</v>
      </c>
      <c r="G41" s="134" t="s">
        <v>23</v>
      </c>
      <c r="H41" s="134" t="s">
        <v>23</v>
      </c>
      <c r="I41" s="134"/>
      <c r="J41" s="16"/>
      <c r="K41" s="80"/>
      <c r="L41" s="21"/>
      <c r="M41" s="21"/>
      <c r="N41" s="325"/>
      <c r="O41" s="14"/>
      <c r="P41" s="14"/>
    </row>
    <row r="42" spans="1:16" s="70" customFormat="1" ht="16.350000000000001" customHeight="1" x14ac:dyDescent="0.25">
      <c r="A42" s="282"/>
      <c r="B42" s="285"/>
      <c r="C42" s="288"/>
      <c r="D42" s="16"/>
      <c r="E42" s="16"/>
      <c r="F42" s="16"/>
      <c r="G42" s="16"/>
      <c r="H42" s="16" t="s">
        <v>18</v>
      </c>
      <c r="I42" s="16"/>
      <c r="J42" s="15"/>
      <c r="K42" s="79" t="s">
        <v>24</v>
      </c>
      <c r="L42" s="25" t="s">
        <v>452</v>
      </c>
      <c r="M42" s="25" t="s">
        <v>97</v>
      </c>
      <c r="N42" s="325"/>
      <c r="O42" s="14"/>
      <c r="P42" s="14"/>
    </row>
    <row r="43" spans="1:16" s="70" customFormat="1" ht="16.350000000000001" customHeight="1" x14ac:dyDescent="0.25">
      <c r="A43" s="282"/>
      <c r="B43" s="285"/>
      <c r="C43" s="289"/>
      <c r="D43" s="18"/>
      <c r="E43" s="18"/>
      <c r="F43" s="145"/>
      <c r="G43" s="145"/>
      <c r="H43" s="145"/>
      <c r="I43" s="18"/>
      <c r="J43" s="18"/>
      <c r="K43" s="85" t="s">
        <v>19</v>
      </c>
      <c r="L43" s="49" t="s">
        <v>20</v>
      </c>
      <c r="M43" s="49" t="s">
        <v>92</v>
      </c>
      <c r="N43" s="326"/>
      <c r="O43" s="14"/>
      <c r="P43" s="14"/>
    </row>
    <row r="44" spans="1:16" s="70" customFormat="1" ht="16.350000000000001" customHeight="1" x14ac:dyDescent="0.25">
      <c r="A44" s="282"/>
      <c r="B44" s="285"/>
      <c r="C44" s="288" t="s">
        <v>21</v>
      </c>
      <c r="D44" s="20" t="s">
        <v>170</v>
      </c>
      <c r="E44" s="20" t="s">
        <v>170</v>
      </c>
      <c r="F44" s="20" t="s">
        <v>170</v>
      </c>
      <c r="G44" s="20" t="s">
        <v>170</v>
      </c>
      <c r="H44" s="20" t="s">
        <v>170</v>
      </c>
      <c r="I44" s="20" t="s">
        <v>170</v>
      </c>
      <c r="J44" s="20"/>
      <c r="K44" s="16"/>
      <c r="L44" s="52" t="s">
        <v>171</v>
      </c>
      <c r="M44" s="16"/>
      <c r="N44" s="317" t="s">
        <v>221</v>
      </c>
      <c r="O44" s="14"/>
      <c r="P44" s="14"/>
    </row>
    <row r="45" spans="1:16" s="70" customFormat="1" ht="16.350000000000001" customHeight="1" x14ac:dyDescent="0.25">
      <c r="A45" s="282"/>
      <c r="B45" s="285"/>
      <c r="C45" s="288"/>
      <c r="D45" s="132"/>
      <c r="E45" s="132"/>
      <c r="F45" s="132"/>
      <c r="G45" s="132"/>
      <c r="H45" s="132"/>
      <c r="I45" s="132" t="s">
        <v>18</v>
      </c>
      <c r="J45" s="132"/>
      <c r="K45" s="132"/>
      <c r="L45" s="135"/>
      <c r="M45" s="132"/>
      <c r="N45" s="318"/>
      <c r="O45" s="14"/>
      <c r="P45" s="14"/>
    </row>
    <row r="46" spans="1:16" s="70" customFormat="1" ht="16.350000000000001" customHeight="1" thickBot="1" x14ac:dyDescent="0.3">
      <c r="A46" s="283"/>
      <c r="B46" s="286"/>
      <c r="C46" s="294"/>
      <c r="D46" s="26"/>
      <c r="E46" s="26"/>
      <c r="F46" s="26"/>
      <c r="G46" s="26"/>
      <c r="H46" s="26"/>
      <c r="I46" s="26"/>
      <c r="J46" s="26"/>
      <c r="K46" s="26"/>
      <c r="L46" s="121" t="s">
        <v>20</v>
      </c>
      <c r="M46" s="121" t="s">
        <v>254</v>
      </c>
      <c r="N46" s="319"/>
      <c r="O46" s="14"/>
      <c r="P46" s="14"/>
    </row>
    <row r="47" spans="1:16" s="70" customFormat="1" ht="16.350000000000001" customHeight="1" x14ac:dyDescent="0.25">
      <c r="A47" s="282">
        <v>7</v>
      </c>
      <c r="B47" s="306" t="s">
        <v>193</v>
      </c>
      <c r="C47" s="288" t="s">
        <v>16</v>
      </c>
      <c r="D47" s="11" t="s">
        <v>286</v>
      </c>
      <c r="E47" s="11" t="s">
        <v>350</v>
      </c>
      <c r="F47" s="11" t="s">
        <v>350</v>
      </c>
      <c r="G47" s="11" t="s">
        <v>350</v>
      </c>
      <c r="H47" s="11" t="s">
        <v>286</v>
      </c>
      <c r="I47" s="11" t="s">
        <v>25</v>
      </c>
      <c r="J47" s="11"/>
      <c r="K47" s="110" t="s">
        <v>142</v>
      </c>
      <c r="L47" s="38" t="s">
        <v>351</v>
      </c>
      <c r="M47" s="38" t="s">
        <v>426</v>
      </c>
      <c r="N47" s="457" t="s">
        <v>31</v>
      </c>
      <c r="O47" s="14" t="s">
        <v>214</v>
      </c>
      <c r="P47" s="14"/>
    </row>
    <row r="48" spans="1:16" s="70" customFormat="1" ht="16.350000000000001" customHeight="1" x14ac:dyDescent="0.25">
      <c r="A48" s="282"/>
      <c r="B48" s="306"/>
      <c r="C48" s="288"/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6" t="s">
        <v>350</v>
      </c>
      <c r="J48" s="19"/>
      <c r="K48" s="93"/>
      <c r="L48" s="50" t="s">
        <v>449</v>
      </c>
      <c r="M48" s="50" t="s">
        <v>450</v>
      </c>
      <c r="N48" s="325"/>
      <c r="O48" s="14"/>
      <c r="P48" s="14"/>
    </row>
    <row r="49" spans="1:16" s="70" customFormat="1" ht="16.350000000000001" customHeight="1" x14ac:dyDescent="0.25">
      <c r="A49" s="282"/>
      <c r="B49" s="306"/>
      <c r="C49" s="288"/>
      <c r="D49" s="19"/>
      <c r="E49" s="19"/>
      <c r="F49" s="19"/>
      <c r="G49" s="19"/>
      <c r="H49" s="19"/>
      <c r="I49" s="132"/>
      <c r="J49" s="19"/>
      <c r="K49" s="93" t="s">
        <v>145</v>
      </c>
      <c r="L49" s="50" t="s">
        <v>287</v>
      </c>
      <c r="M49" s="50" t="s">
        <v>104</v>
      </c>
      <c r="N49" s="447" t="s">
        <v>72</v>
      </c>
      <c r="O49" s="14"/>
      <c r="P49" s="14"/>
    </row>
    <row r="50" spans="1:16" s="70" customFormat="1" ht="16.350000000000001" customHeight="1" x14ac:dyDescent="0.25">
      <c r="A50" s="282"/>
      <c r="B50" s="306"/>
      <c r="C50" s="289"/>
      <c r="D50" s="18"/>
      <c r="E50" s="18"/>
      <c r="F50" s="145"/>
      <c r="G50" s="145"/>
      <c r="H50" s="145" t="s">
        <v>18</v>
      </c>
      <c r="I50" s="18"/>
      <c r="J50" s="18"/>
      <c r="K50" s="85" t="s">
        <v>19</v>
      </c>
      <c r="L50" s="49" t="s">
        <v>20</v>
      </c>
      <c r="M50" s="49" t="s">
        <v>100</v>
      </c>
      <c r="N50" s="326"/>
      <c r="O50" s="14"/>
      <c r="P50" s="14"/>
    </row>
    <row r="51" spans="1:16" s="70" customFormat="1" ht="16.350000000000001" customHeight="1" x14ac:dyDescent="0.25">
      <c r="A51" s="282"/>
      <c r="B51" s="306"/>
      <c r="C51" s="293" t="s">
        <v>21</v>
      </c>
      <c r="D51" s="16" t="s">
        <v>170</v>
      </c>
      <c r="E51" s="16" t="s">
        <v>170</v>
      </c>
      <c r="F51" s="16" t="s">
        <v>170</v>
      </c>
      <c r="G51" s="16" t="s">
        <v>170</v>
      </c>
      <c r="H51" s="16" t="s">
        <v>170</v>
      </c>
      <c r="I51" s="16" t="s">
        <v>170</v>
      </c>
      <c r="J51" s="16"/>
      <c r="K51" s="16"/>
      <c r="L51" s="52" t="s">
        <v>171</v>
      </c>
      <c r="M51" s="16"/>
      <c r="N51" s="317" t="s">
        <v>224</v>
      </c>
      <c r="O51" s="14"/>
      <c r="P51" s="14"/>
    </row>
    <row r="52" spans="1:16" s="70" customFormat="1" ht="16.350000000000001" customHeight="1" x14ac:dyDescent="0.25">
      <c r="A52" s="282"/>
      <c r="B52" s="306"/>
      <c r="C52" s="288"/>
      <c r="D52" s="132"/>
      <c r="E52" s="132"/>
      <c r="F52" s="132"/>
      <c r="G52" s="132"/>
      <c r="H52" s="132"/>
      <c r="I52" s="132"/>
      <c r="J52" s="132"/>
      <c r="K52" s="132"/>
      <c r="L52" s="135"/>
      <c r="M52" s="132"/>
      <c r="N52" s="318"/>
      <c r="O52" s="14"/>
      <c r="P52" s="14"/>
    </row>
    <row r="53" spans="1:16" s="70" customFormat="1" ht="16.350000000000001" customHeight="1" thickBot="1" x14ac:dyDescent="0.3">
      <c r="A53" s="282"/>
      <c r="B53" s="306"/>
      <c r="C53" s="288"/>
      <c r="D53" s="26"/>
      <c r="E53" s="26"/>
      <c r="F53" s="26"/>
      <c r="G53" s="26"/>
      <c r="H53" s="26"/>
      <c r="I53" s="26" t="s">
        <v>18</v>
      </c>
      <c r="J53" s="26"/>
      <c r="K53" s="26"/>
      <c r="L53" s="121" t="s">
        <v>20</v>
      </c>
      <c r="M53" s="121" t="s">
        <v>260</v>
      </c>
      <c r="N53" s="319"/>
      <c r="O53" s="14"/>
      <c r="P53" s="14"/>
    </row>
    <row r="54" spans="1:16" s="70" customFormat="1" ht="16.350000000000001" customHeight="1" x14ac:dyDescent="0.25">
      <c r="A54" s="281">
        <v>8</v>
      </c>
      <c r="B54" s="284" t="s">
        <v>194</v>
      </c>
      <c r="C54" s="287" t="s">
        <v>16</v>
      </c>
      <c r="D54" s="16" t="s">
        <v>429</v>
      </c>
      <c r="E54" s="16" t="s">
        <v>429</v>
      </c>
      <c r="F54" s="16" t="s">
        <v>429</v>
      </c>
      <c r="G54" s="16" t="s">
        <v>290</v>
      </c>
      <c r="H54" s="16" t="s">
        <v>290</v>
      </c>
      <c r="I54" s="16" t="s">
        <v>25</v>
      </c>
      <c r="J54" s="11"/>
      <c r="K54" s="110" t="s">
        <v>142</v>
      </c>
      <c r="L54" s="38" t="s">
        <v>428</v>
      </c>
      <c r="M54" s="38" t="s">
        <v>98</v>
      </c>
      <c r="N54" s="242"/>
      <c r="O54" s="14" t="s">
        <v>214</v>
      </c>
      <c r="P54" s="14"/>
    </row>
    <row r="55" spans="1:16" s="70" customFormat="1" ht="16.350000000000001" customHeight="1" x14ac:dyDescent="0.25">
      <c r="A55" s="282"/>
      <c r="B55" s="285"/>
      <c r="C55" s="288"/>
      <c r="D55" s="19"/>
      <c r="E55" s="19"/>
      <c r="F55" s="19"/>
      <c r="G55" s="19"/>
      <c r="H55" s="19"/>
      <c r="I55" s="19" t="s">
        <v>429</v>
      </c>
      <c r="J55" s="23"/>
      <c r="K55" s="79"/>
      <c r="L55" s="25" t="s">
        <v>453</v>
      </c>
      <c r="M55" s="25" t="s">
        <v>310</v>
      </c>
      <c r="N55" s="243" t="s">
        <v>73</v>
      </c>
      <c r="O55" s="14"/>
      <c r="P55" s="14"/>
    </row>
    <row r="56" spans="1:16" s="70" customFormat="1" ht="16.350000000000001" customHeight="1" x14ac:dyDescent="0.25">
      <c r="A56" s="282"/>
      <c r="B56" s="285"/>
      <c r="C56" s="288"/>
      <c r="D56" s="19" t="s">
        <v>23</v>
      </c>
      <c r="E56" s="19" t="s">
        <v>23</v>
      </c>
      <c r="F56" s="19" t="s">
        <v>23</v>
      </c>
      <c r="G56" s="19" t="s">
        <v>23</v>
      </c>
      <c r="H56" s="19" t="s">
        <v>23</v>
      </c>
      <c r="I56" s="19" t="s">
        <v>23</v>
      </c>
      <c r="J56" s="23"/>
      <c r="K56" s="79" t="s">
        <v>145</v>
      </c>
      <c r="L56" s="25" t="s">
        <v>292</v>
      </c>
      <c r="M56" s="25" t="s">
        <v>98</v>
      </c>
      <c r="N56" s="243"/>
      <c r="O56" s="14"/>
      <c r="P56" s="14"/>
    </row>
    <row r="57" spans="1:16" s="70" customFormat="1" ht="16.350000000000001" customHeight="1" x14ac:dyDescent="0.25">
      <c r="A57" s="282"/>
      <c r="B57" s="285"/>
      <c r="C57" s="289"/>
      <c r="D57" s="18"/>
      <c r="E57" s="18"/>
      <c r="F57" s="18"/>
      <c r="G57" s="18"/>
      <c r="H57" s="18" t="s">
        <v>18</v>
      </c>
      <c r="I57" s="18"/>
      <c r="J57" s="18"/>
      <c r="K57" s="217" t="s">
        <v>19</v>
      </c>
      <c r="L57" s="28" t="s">
        <v>20</v>
      </c>
      <c r="M57" s="49" t="s">
        <v>103</v>
      </c>
      <c r="N57" s="244" t="s">
        <v>73</v>
      </c>
      <c r="O57" s="14"/>
      <c r="P57" s="14"/>
    </row>
    <row r="58" spans="1:16" s="70" customFormat="1" ht="16.350000000000001" customHeight="1" x14ac:dyDescent="0.25">
      <c r="A58" s="282"/>
      <c r="B58" s="285"/>
      <c r="C58" s="293" t="s">
        <v>21</v>
      </c>
      <c r="D58" s="16" t="s">
        <v>170</v>
      </c>
      <c r="E58" s="16" t="s">
        <v>170</v>
      </c>
      <c r="F58" s="16" t="s">
        <v>170</v>
      </c>
      <c r="G58" s="16" t="s">
        <v>170</v>
      </c>
      <c r="H58" s="16" t="s">
        <v>170</v>
      </c>
      <c r="I58" s="16" t="s">
        <v>170</v>
      </c>
      <c r="J58" s="20"/>
      <c r="K58" s="16"/>
      <c r="L58" s="52" t="s">
        <v>171</v>
      </c>
      <c r="M58" s="16"/>
      <c r="N58" s="327" t="s">
        <v>168</v>
      </c>
      <c r="O58" s="14"/>
      <c r="P58" s="14"/>
    </row>
    <row r="59" spans="1:16" s="70" customFormat="1" ht="16.350000000000001" customHeight="1" x14ac:dyDescent="0.25">
      <c r="A59" s="282"/>
      <c r="B59" s="285"/>
      <c r="C59" s="288"/>
      <c r="D59" s="15"/>
      <c r="E59" s="15"/>
      <c r="F59" s="15"/>
      <c r="G59" s="15"/>
      <c r="H59" s="15"/>
      <c r="I59" s="15" t="s">
        <v>18</v>
      </c>
      <c r="J59" s="23"/>
      <c r="K59" s="132"/>
      <c r="L59" s="132"/>
      <c r="M59" s="132"/>
      <c r="N59" s="328"/>
      <c r="O59" s="14"/>
      <c r="P59" s="14"/>
    </row>
    <row r="60" spans="1:16" s="70" customFormat="1" ht="16.350000000000001" customHeight="1" thickBot="1" x14ac:dyDescent="0.3">
      <c r="A60" s="283"/>
      <c r="B60" s="286"/>
      <c r="C60" s="294"/>
      <c r="D60" s="26"/>
      <c r="E60" s="26"/>
      <c r="F60" s="26"/>
      <c r="G60" s="26"/>
      <c r="H60" s="26"/>
      <c r="I60" s="26"/>
      <c r="J60" s="26"/>
      <c r="K60" s="26"/>
      <c r="L60" s="121" t="s">
        <v>20</v>
      </c>
      <c r="M60" s="121" t="s">
        <v>108</v>
      </c>
      <c r="N60" s="329"/>
      <c r="O60" s="14"/>
      <c r="P60" s="14"/>
    </row>
    <row r="61" spans="1:16" s="70" customFormat="1" ht="16.350000000000001" customHeight="1" x14ac:dyDescent="0.25">
      <c r="A61" s="281">
        <v>9</v>
      </c>
      <c r="B61" s="305" t="s">
        <v>210</v>
      </c>
      <c r="C61" s="308" t="s">
        <v>16</v>
      </c>
      <c r="D61" s="16" t="s">
        <v>388</v>
      </c>
      <c r="E61" s="16" t="s">
        <v>388</v>
      </c>
      <c r="F61" s="16" t="s">
        <v>388</v>
      </c>
      <c r="G61" s="16" t="s">
        <v>454</v>
      </c>
      <c r="H61" s="16" t="s">
        <v>454</v>
      </c>
      <c r="I61" s="16" t="s">
        <v>25</v>
      </c>
      <c r="J61" s="40"/>
      <c r="K61" s="110" t="s">
        <v>142</v>
      </c>
      <c r="L61" s="38" t="s">
        <v>393</v>
      </c>
      <c r="M61" s="12" t="s">
        <v>100</v>
      </c>
      <c r="N61" s="332" t="s">
        <v>26</v>
      </c>
      <c r="O61" s="14" t="s">
        <v>214</v>
      </c>
      <c r="P61" s="14"/>
    </row>
    <row r="62" spans="1:16" s="70" customFormat="1" ht="16.350000000000001" customHeight="1" x14ac:dyDescent="0.25">
      <c r="A62" s="282"/>
      <c r="B62" s="306"/>
      <c r="C62" s="313"/>
      <c r="D62" s="132" t="s">
        <v>23</v>
      </c>
      <c r="E62" s="132" t="s">
        <v>23</v>
      </c>
      <c r="F62" s="132" t="s">
        <v>23</v>
      </c>
      <c r="G62" s="132" t="s">
        <v>23</v>
      </c>
      <c r="H62" s="132" t="s">
        <v>23</v>
      </c>
      <c r="I62" s="132" t="s">
        <v>388</v>
      </c>
      <c r="J62" s="48"/>
      <c r="K62" s="16"/>
      <c r="L62" s="90" t="s">
        <v>455</v>
      </c>
      <c r="M62" s="24" t="s">
        <v>460</v>
      </c>
      <c r="N62" s="333"/>
      <c r="O62" s="14"/>
      <c r="P62" s="14"/>
    </row>
    <row r="63" spans="1:16" s="70" customFormat="1" ht="16.350000000000001" customHeight="1" x14ac:dyDescent="0.25">
      <c r="A63" s="282"/>
      <c r="B63" s="306"/>
      <c r="C63" s="313"/>
      <c r="D63" s="23"/>
      <c r="E63" s="23"/>
      <c r="F63" s="23"/>
      <c r="G63" s="23"/>
      <c r="H63" s="23" t="s">
        <v>18</v>
      </c>
      <c r="I63" s="23"/>
      <c r="J63" s="48"/>
      <c r="K63" s="16" t="s">
        <v>145</v>
      </c>
      <c r="L63" s="90" t="s">
        <v>456</v>
      </c>
      <c r="M63" s="24" t="s">
        <v>457</v>
      </c>
      <c r="N63" s="280" t="s">
        <v>35</v>
      </c>
      <c r="O63" s="14"/>
      <c r="P63" s="14"/>
    </row>
    <row r="64" spans="1:16" s="70" customFormat="1" ht="16.350000000000001" customHeight="1" x14ac:dyDescent="0.25">
      <c r="A64" s="282"/>
      <c r="B64" s="306"/>
      <c r="C64" s="276"/>
      <c r="D64" s="18"/>
      <c r="E64" s="18"/>
      <c r="F64" s="18"/>
      <c r="G64" s="18"/>
      <c r="H64" s="18" t="s">
        <v>18</v>
      </c>
      <c r="I64" s="18"/>
      <c r="J64" s="15"/>
      <c r="K64" s="41" t="s">
        <v>19</v>
      </c>
      <c r="L64" s="91" t="s">
        <v>20</v>
      </c>
      <c r="M64" s="17" t="s">
        <v>147</v>
      </c>
      <c r="N64" s="352"/>
      <c r="O64" s="14"/>
      <c r="P64" s="14"/>
    </row>
    <row r="65" spans="1:16" s="70" customFormat="1" ht="16.350000000000001" customHeight="1" x14ac:dyDescent="0.25">
      <c r="A65" s="282"/>
      <c r="B65" s="306"/>
      <c r="C65" s="293" t="s">
        <v>21</v>
      </c>
      <c r="D65" s="16" t="s">
        <v>170</v>
      </c>
      <c r="E65" s="16" t="s">
        <v>170</v>
      </c>
      <c r="F65" s="16" t="s">
        <v>170</v>
      </c>
      <c r="G65" s="16" t="s">
        <v>170</v>
      </c>
      <c r="H65" s="16" t="s">
        <v>170</v>
      </c>
      <c r="I65" s="16" t="s">
        <v>170</v>
      </c>
      <c r="J65" s="54"/>
      <c r="K65" s="54"/>
      <c r="L65" s="43" t="s">
        <v>171</v>
      </c>
      <c r="M65" s="42"/>
      <c r="N65" s="317" t="s">
        <v>169</v>
      </c>
      <c r="O65" s="14"/>
      <c r="P65" s="14"/>
    </row>
    <row r="66" spans="1:16" s="70" customFormat="1" ht="16.350000000000001" customHeight="1" x14ac:dyDescent="0.25">
      <c r="A66" s="282"/>
      <c r="B66" s="306"/>
      <c r="C66" s="288"/>
      <c r="D66" s="132"/>
      <c r="E66" s="132"/>
      <c r="F66" s="132"/>
      <c r="G66" s="132"/>
      <c r="H66" s="132"/>
      <c r="I66" s="132" t="s">
        <v>18</v>
      </c>
      <c r="J66" s="46"/>
      <c r="K66" s="46"/>
      <c r="L66" s="132"/>
      <c r="M66" s="45"/>
      <c r="N66" s="318"/>
      <c r="O66" s="14"/>
      <c r="P66" s="14"/>
    </row>
    <row r="67" spans="1:16" s="70" customFormat="1" ht="16.350000000000001" customHeight="1" thickBot="1" x14ac:dyDescent="0.3">
      <c r="A67" s="283"/>
      <c r="B67" s="307"/>
      <c r="C67" s="294"/>
      <c r="D67" s="26"/>
      <c r="E67" s="26"/>
      <c r="F67" s="26"/>
      <c r="G67" s="26"/>
      <c r="H67" s="26"/>
      <c r="I67" s="26"/>
      <c r="J67" s="26"/>
      <c r="K67" s="216"/>
      <c r="L67" s="121" t="s">
        <v>20</v>
      </c>
      <c r="M67" s="27" t="s">
        <v>252</v>
      </c>
      <c r="N67" s="319"/>
      <c r="O67" s="14"/>
      <c r="P67" s="14"/>
    </row>
    <row r="68" spans="1:16" s="70" customFormat="1" ht="16.350000000000001" customHeight="1" x14ac:dyDescent="0.25">
      <c r="A68" s="281">
        <v>10</v>
      </c>
      <c r="B68" s="305" t="s">
        <v>209</v>
      </c>
      <c r="C68" s="287" t="s">
        <v>16</v>
      </c>
      <c r="D68" s="16" t="s">
        <v>318</v>
      </c>
      <c r="E68" s="16" t="s">
        <v>318</v>
      </c>
      <c r="F68" s="16" t="s">
        <v>318</v>
      </c>
      <c r="G68" s="16" t="s">
        <v>318</v>
      </c>
      <c r="H68" s="16" t="s">
        <v>25</v>
      </c>
      <c r="I68" s="16"/>
      <c r="J68" s="16"/>
      <c r="K68" s="110" t="s">
        <v>37</v>
      </c>
      <c r="L68" s="38" t="s">
        <v>444</v>
      </c>
      <c r="M68" s="12" t="s">
        <v>109</v>
      </c>
      <c r="N68" s="245"/>
      <c r="O68" s="14" t="s">
        <v>214</v>
      </c>
      <c r="P68" s="14"/>
    </row>
    <row r="69" spans="1:16" s="70" customFormat="1" ht="16.350000000000001" customHeight="1" x14ac:dyDescent="0.25">
      <c r="A69" s="282"/>
      <c r="B69" s="306"/>
      <c r="C69" s="288"/>
      <c r="D69" s="23" t="s">
        <v>23</v>
      </c>
      <c r="E69" s="23" t="s">
        <v>23</v>
      </c>
      <c r="F69" s="23" t="s">
        <v>23</v>
      </c>
      <c r="G69" s="23" t="s">
        <v>23</v>
      </c>
      <c r="H69" s="23" t="s">
        <v>318</v>
      </c>
      <c r="I69" s="23"/>
      <c r="J69" s="23"/>
      <c r="K69" s="79"/>
      <c r="L69" s="25" t="s">
        <v>458</v>
      </c>
      <c r="M69" s="24" t="s">
        <v>459</v>
      </c>
      <c r="N69" s="303" t="s">
        <v>140</v>
      </c>
      <c r="O69" s="14"/>
      <c r="P69" s="14"/>
    </row>
    <row r="70" spans="1:16" s="70" customFormat="1" ht="16.350000000000001" customHeight="1" x14ac:dyDescent="0.25">
      <c r="A70" s="282"/>
      <c r="B70" s="306"/>
      <c r="C70" s="288"/>
      <c r="D70" s="18"/>
      <c r="E70" s="18"/>
      <c r="F70" s="19"/>
      <c r="G70" s="18"/>
      <c r="H70" s="18" t="s">
        <v>18</v>
      </c>
      <c r="I70" s="18"/>
      <c r="J70" s="19"/>
      <c r="K70" s="93" t="s">
        <v>19</v>
      </c>
      <c r="L70" s="35" t="s">
        <v>20</v>
      </c>
      <c r="M70" s="35" t="s">
        <v>58</v>
      </c>
      <c r="N70" s="352"/>
      <c r="O70" s="14"/>
      <c r="P70" s="14"/>
    </row>
    <row r="71" spans="1:16" s="70" customFormat="1" ht="16.350000000000001" customHeight="1" x14ac:dyDescent="0.25">
      <c r="A71" s="282"/>
      <c r="B71" s="306"/>
      <c r="C71" s="293" t="s">
        <v>21</v>
      </c>
      <c r="D71" s="20" t="s">
        <v>170</v>
      </c>
      <c r="E71" s="20" t="s">
        <v>170</v>
      </c>
      <c r="F71" s="20" t="s">
        <v>170</v>
      </c>
      <c r="G71" s="20" t="s">
        <v>170</v>
      </c>
      <c r="H71" s="20" t="s">
        <v>170</v>
      </c>
      <c r="I71" s="20" t="s">
        <v>170</v>
      </c>
      <c r="J71" s="54"/>
      <c r="K71" s="86"/>
      <c r="L71" s="43" t="s">
        <v>171</v>
      </c>
      <c r="M71" s="44"/>
      <c r="N71" s="317" t="s">
        <v>223</v>
      </c>
      <c r="O71" s="14"/>
      <c r="P71" s="14"/>
    </row>
    <row r="72" spans="1:16" s="70" customFormat="1" ht="16.350000000000001" customHeight="1" x14ac:dyDescent="0.25">
      <c r="A72" s="282"/>
      <c r="B72" s="306"/>
      <c r="C72" s="288"/>
      <c r="D72" s="23"/>
      <c r="E72" s="23"/>
      <c r="F72" s="23"/>
      <c r="G72" s="23"/>
      <c r="H72" s="23"/>
      <c r="I72" s="23" t="s">
        <v>18</v>
      </c>
      <c r="J72" s="46"/>
      <c r="K72" s="97"/>
      <c r="L72" s="135"/>
      <c r="M72" s="106"/>
      <c r="N72" s="318"/>
      <c r="O72" s="14"/>
      <c r="P72" s="14"/>
    </row>
    <row r="73" spans="1:16" s="70" customFormat="1" ht="16.350000000000001" customHeight="1" thickBot="1" x14ac:dyDescent="0.3">
      <c r="A73" s="283"/>
      <c r="B73" s="307"/>
      <c r="C73" s="294"/>
      <c r="D73" s="26"/>
      <c r="E73" s="26"/>
      <c r="F73" s="26"/>
      <c r="G73" s="26"/>
      <c r="H73" s="26"/>
      <c r="I73" s="26"/>
      <c r="J73" s="26"/>
      <c r="K73" s="216"/>
      <c r="L73" s="27" t="s">
        <v>20</v>
      </c>
      <c r="M73" s="27" t="s">
        <v>108</v>
      </c>
      <c r="N73" s="319"/>
      <c r="O73" s="14"/>
      <c r="P73" s="14"/>
    </row>
    <row r="74" spans="1:16" s="70" customFormat="1" ht="14.85" customHeight="1" x14ac:dyDescent="0.25">
      <c r="A74" s="281">
        <v>11</v>
      </c>
      <c r="B74" s="305" t="s">
        <v>195</v>
      </c>
      <c r="C74" s="287" t="s">
        <v>16</v>
      </c>
      <c r="D74" s="11" t="s">
        <v>170</v>
      </c>
      <c r="E74" s="11" t="s">
        <v>170</v>
      </c>
      <c r="F74" s="11" t="s">
        <v>170</v>
      </c>
      <c r="G74" s="11" t="s">
        <v>170</v>
      </c>
      <c r="H74" s="11" t="s">
        <v>170</v>
      </c>
      <c r="I74" s="11" t="s">
        <v>170</v>
      </c>
      <c r="J74" s="231"/>
      <c r="K74" s="110"/>
      <c r="L74" s="13" t="s">
        <v>171</v>
      </c>
      <c r="M74" s="139"/>
      <c r="N74" s="330" t="s">
        <v>232</v>
      </c>
      <c r="O74" s="14"/>
      <c r="P74" s="14"/>
    </row>
    <row r="75" spans="1:16" s="70" customFormat="1" ht="14.85" customHeight="1" x14ac:dyDescent="0.25">
      <c r="A75" s="282"/>
      <c r="B75" s="306"/>
      <c r="C75" s="288"/>
      <c r="D75" s="132"/>
      <c r="E75" s="132"/>
      <c r="F75" s="132"/>
      <c r="G75" s="132"/>
      <c r="H75" s="132"/>
      <c r="I75" s="132" t="s">
        <v>18</v>
      </c>
      <c r="J75" s="232"/>
      <c r="K75" s="93"/>
      <c r="L75" s="36"/>
      <c r="M75" s="36"/>
      <c r="N75" s="318"/>
      <c r="O75" s="14"/>
      <c r="P75" s="14"/>
    </row>
    <row r="76" spans="1:16" s="70" customFormat="1" ht="14.85" customHeight="1" x14ac:dyDescent="0.25">
      <c r="A76" s="282"/>
      <c r="B76" s="306"/>
      <c r="C76" s="288"/>
      <c r="D76" s="19"/>
      <c r="E76" s="19"/>
      <c r="F76" s="19"/>
      <c r="G76" s="19"/>
      <c r="H76" s="19"/>
      <c r="I76" s="18"/>
      <c r="J76" s="53"/>
      <c r="K76" s="93"/>
      <c r="L76" s="36" t="s">
        <v>20</v>
      </c>
      <c r="M76" s="36" t="s">
        <v>108</v>
      </c>
      <c r="N76" s="331"/>
      <c r="O76" s="14"/>
      <c r="P76" s="14"/>
    </row>
    <row r="77" spans="1:16" s="70" customFormat="1" ht="14.85" customHeight="1" x14ac:dyDescent="0.25">
      <c r="A77" s="282"/>
      <c r="B77" s="306"/>
      <c r="C77" s="293" t="s">
        <v>21</v>
      </c>
      <c r="D77" s="47"/>
      <c r="E77" s="47"/>
      <c r="F77" s="47"/>
      <c r="G77" s="47" t="s">
        <v>461</v>
      </c>
      <c r="H77" s="47" t="s">
        <v>461</v>
      </c>
      <c r="I77" s="47" t="s">
        <v>461</v>
      </c>
      <c r="J77" s="47" t="s">
        <v>461</v>
      </c>
      <c r="K77" s="86" t="s">
        <v>326</v>
      </c>
      <c r="L77" s="43" t="s">
        <v>463</v>
      </c>
      <c r="M77" s="260" t="s">
        <v>466</v>
      </c>
      <c r="N77" s="463" t="s">
        <v>320</v>
      </c>
      <c r="O77" s="14" t="s">
        <v>213</v>
      </c>
      <c r="P77" s="14"/>
    </row>
    <row r="78" spans="1:16" s="70" customFormat="1" ht="14.85" customHeight="1" x14ac:dyDescent="0.25">
      <c r="A78" s="282"/>
      <c r="B78" s="306"/>
      <c r="C78" s="288"/>
      <c r="D78" s="15"/>
      <c r="E78" s="15"/>
      <c r="F78" s="15"/>
      <c r="G78" s="15" t="s">
        <v>17</v>
      </c>
      <c r="H78" s="15" t="s">
        <v>17</v>
      </c>
      <c r="I78" s="15" t="s">
        <v>17</v>
      </c>
      <c r="J78" s="15" t="s">
        <v>17</v>
      </c>
      <c r="K78" s="97"/>
      <c r="L78" s="135"/>
      <c r="M78" s="136"/>
      <c r="N78" s="335"/>
      <c r="O78" s="259" t="s">
        <v>467</v>
      </c>
      <c r="P78" s="14"/>
    </row>
    <row r="79" spans="1:16" s="70" customFormat="1" ht="14.85" customHeight="1" thickBot="1" x14ac:dyDescent="0.3">
      <c r="A79" s="283"/>
      <c r="B79" s="307"/>
      <c r="C79" s="294"/>
      <c r="D79" s="109"/>
      <c r="E79" s="26"/>
      <c r="F79" s="109"/>
      <c r="G79" s="26"/>
      <c r="H79" s="26" t="s">
        <v>18</v>
      </c>
      <c r="I79" s="26"/>
      <c r="J79" s="26"/>
      <c r="K79" s="216" t="s">
        <v>19</v>
      </c>
      <c r="L79" s="57" t="s">
        <v>20</v>
      </c>
      <c r="M79" s="57" t="s">
        <v>278</v>
      </c>
      <c r="N79" s="464"/>
      <c r="O79" s="14"/>
      <c r="P79" s="14"/>
    </row>
    <row r="80" spans="1:16" s="70" customFormat="1" ht="14.1" customHeight="1" x14ac:dyDescent="0.25">
      <c r="A80" s="281">
        <v>12</v>
      </c>
      <c r="B80" s="305" t="s">
        <v>211</v>
      </c>
      <c r="C80" s="287" t="s">
        <v>16</v>
      </c>
      <c r="D80" s="47"/>
      <c r="E80" s="47" t="s">
        <v>25</v>
      </c>
      <c r="F80" s="47"/>
      <c r="G80" s="47"/>
      <c r="H80" s="47"/>
      <c r="I80" s="231"/>
      <c r="J80" s="11" t="s">
        <v>432</v>
      </c>
      <c r="K80" s="94"/>
      <c r="L80" s="43" t="s">
        <v>464</v>
      </c>
      <c r="M80" s="42" t="s">
        <v>469</v>
      </c>
      <c r="N80" s="334" t="s">
        <v>320</v>
      </c>
      <c r="O80" s="14" t="s">
        <v>214</v>
      </c>
      <c r="P80" s="14"/>
    </row>
    <row r="81" spans="1:16" s="70" customFormat="1" ht="14.1" customHeight="1" x14ac:dyDescent="0.25">
      <c r="A81" s="282"/>
      <c r="B81" s="306"/>
      <c r="C81" s="288"/>
      <c r="D81" s="23"/>
      <c r="E81" s="23" t="s">
        <v>409</v>
      </c>
      <c r="F81" s="23"/>
      <c r="G81" s="23"/>
      <c r="H81" s="23"/>
      <c r="I81" s="227"/>
      <c r="J81" s="15" t="s">
        <v>17</v>
      </c>
      <c r="K81" s="93"/>
      <c r="L81" s="36"/>
      <c r="M81" s="247"/>
      <c r="N81" s="335"/>
      <c r="O81" s="14"/>
      <c r="P81" s="14"/>
    </row>
    <row r="82" spans="1:16" s="70" customFormat="1" ht="14.1" customHeight="1" x14ac:dyDescent="0.25">
      <c r="A82" s="282"/>
      <c r="B82" s="306"/>
      <c r="C82" s="288"/>
      <c r="D82" s="51"/>
      <c r="E82" s="51"/>
      <c r="F82" s="51"/>
      <c r="G82" s="51"/>
      <c r="H82" s="51"/>
      <c r="I82" s="53"/>
      <c r="J82" s="19"/>
      <c r="K82" s="93" t="s">
        <v>138</v>
      </c>
      <c r="L82" s="36" t="s">
        <v>433</v>
      </c>
      <c r="M82" s="247" t="s">
        <v>401</v>
      </c>
      <c r="N82" s="458" t="s">
        <v>39</v>
      </c>
      <c r="O82" s="14"/>
      <c r="P82" s="14"/>
    </row>
    <row r="83" spans="1:16" s="70" customFormat="1" ht="14.1" customHeight="1" x14ac:dyDescent="0.25">
      <c r="A83" s="282"/>
      <c r="B83" s="306"/>
      <c r="C83" s="288"/>
      <c r="D83" s="19"/>
      <c r="E83" s="19" t="s">
        <v>18</v>
      </c>
      <c r="F83" s="19"/>
      <c r="G83" s="18"/>
      <c r="H83" s="19"/>
      <c r="I83" s="18"/>
      <c r="J83" s="53"/>
      <c r="K83" s="51" t="s">
        <v>19</v>
      </c>
      <c r="L83" s="36" t="s">
        <v>20</v>
      </c>
      <c r="M83" s="37" t="s">
        <v>278</v>
      </c>
      <c r="N83" s="336"/>
      <c r="O83" s="14"/>
      <c r="P83" s="14"/>
    </row>
    <row r="84" spans="1:16" ht="14.1" customHeight="1" x14ac:dyDescent="0.25">
      <c r="A84" s="282"/>
      <c r="B84" s="306"/>
      <c r="C84" s="293" t="s">
        <v>21</v>
      </c>
      <c r="D84" s="47" t="s">
        <v>170</v>
      </c>
      <c r="E84" s="47" t="s">
        <v>170</v>
      </c>
      <c r="F84" s="47" t="s">
        <v>170</v>
      </c>
      <c r="G84" s="47" t="s">
        <v>170</v>
      </c>
      <c r="H84" s="47" t="s">
        <v>170</v>
      </c>
      <c r="I84" s="47" t="s">
        <v>170</v>
      </c>
      <c r="J84" s="233" t="s">
        <v>432</v>
      </c>
      <c r="K84" s="86"/>
      <c r="L84" s="43" t="s">
        <v>171</v>
      </c>
      <c r="M84" s="42"/>
      <c r="N84" s="317" t="s">
        <v>225</v>
      </c>
      <c r="O84" s="14"/>
      <c r="P84" s="14"/>
    </row>
    <row r="85" spans="1:16" ht="14.1" customHeight="1" x14ac:dyDescent="0.25">
      <c r="A85" s="282"/>
      <c r="B85" s="306"/>
      <c r="C85" s="288"/>
      <c r="D85" s="132"/>
      <c r="E85" s="132"/>
      <c r="F85" s="132"/>
      <c r="G85" s="132"/>
      <c r="H85" s="48"/>
      <c r="I85" s="48" t="s">
        <v>18</v>
      </c>
      <c r="J85" s="15" t="s">
        <v>17</v>
      </c>
      <c r="K85" s="79"/>
      <c r="L85" s="32"/>
      <c r="M85" s="45"/>
      <c r="N85" s="318"/>
      <c r="O85" s="14"/>
      <c r="P85" s="14"/>
    </row>
    <row r="86" spans="1:16" ht="14.1" customHeight="1" thickBot="1" x14ac:dyDescent="0.3">
      <c r="A86" s="283"/>
      <c r="B86" s="307"/>
      <c r="C86" s="294"/>
      <c r="D86" s="26"/>
      <c r="E86" s="26"/>
      <c r="F86" s="26"/>
      <c r="G86" s="26"/>
      <c r="H86" s="26"/>
      <c r="I86" s="26"/>
      <c r="J86" s="26"/>
      <c r="K86" s="109"/>
      <c r="L86" s="57" t="s">
        <v>20</v>
      </c>
      <c r="M86" s="39" t="s">
        <v>252</v>
      </c>
      <c r="N86" s="319"/>
      <c r="O86" s="14"/>
      <c r="P86" s="14"/>
    </row>
    <row r="87" spans="1:16" s="70" customFormat="1" ht="14.1" customHeight="1" x14ac:dyDescent="0.25">
      <c r="A87" s="281">
        <v>13</v>
      </c>
      <c r="B87" s="305" t="s">
        <v>196</v>
      </c>
      <c r="C87" s="287" t="s">
        <v>16</v>
      </c>
      <c r="D87" s="11" t="s">
        <v>170</v>
      </c>
      <c r="E87" s="11" t="s">
        <v>170</v>
      </c>
      <c r="F87" s="11" t="s">
        <v>170</v>
      </c>
      <c r="G87" s="11" t="s">
        <v>170</v>
      </c>
      <c r="H87" s="11" t="s">
        <v>170</v>
      </c>
      <c r="I87" s="11" t="s">
        <v>170</v>
      </c>
      <c r="J87" s="11"/>
      <c r="K87" s="110"/>
      <c r="L87" s="38" t="s">
        <v>171</v>
      </c>
      <c r="M87" s="38"/>
      <c r="N87" s="330" t="s">
        <v>233</v>
      </c>
      <c r="O87" s="14"/>
      <c r="P87" s="14"/>
    </row>
    <row r="88" spans="1:16" s="70" customFormat="1" ht="14.1" customHeight="1" x14ac:dyDescent="0.25">
      <c r="A88" s="282"/>
      <c r="B88" s="306"/>
      <c r="C88" s="288"/>
      <c r="D88" s="15"/>
      <c r="E88" s="15"/>
      <c r="F88" s="15"/>
      <c r="G88" s="15"/>
      <c r="H88" s="15"/>
      <c r="I88" s="15" t="s">
        <v>18</v>
      </c>
      <c r="J88" s="15"/>
      <c r="K88" s="79"/>
      <c r="L88" s="25" t="s">
        <v>20</v>
      </c>
      <c r="M88" s="25"/>
      <c r="N88" s="331"/>
      <c r="O88" s="14"/>
      <c r="P88" s="14"/>
    </row>
    <row r="89" spans="1:16" s="70" customFormat="1" ht="14.1" customHeight="1" x14ac:dyDescent="0.25">
      <c r="A89" s="282"/>
      <c r="B89" s="306"/>
      <c r="C89" s="293" t="s">
        <v>21</v>
      </c>
      <c r="D89" s="47" t="s">
        <v>411</v>
      </c>
      <c r="E89" s="47" t="s">
        <v>411</v>
      </c>
      <c r="F89" s="47" t="s">
        <v>411</v>
      </c>
      <c r="G89" s="47" t="s">
        <v>411</v>
      </c>
      <c r="H89" s="47" t="s">
        <v>411</v>
      </c>
      <c r="I89" s="47"/>
      <c r="J89" s="20"/>
      <c r="K89" s="86"/>
      <c r="L89" s="31"/>
      <c r="M89" s="31"/>
      <c r="N89" s="302" t="s">
        <v>39</v>
      </c>
      <c r="O89" s="14" t="s">
        <v>251</v>
      </c>
      <c r="P89" s="14"/>
    </row>
    <row r="90" spans="1:16" s="70" customFormat="1" ht="14.1" customHeight="1" x14ac:dyDescent="0.25">
      <c r="A90" s="282"/>
      <c r="B90" s="306"/>
      <c r="C90" s="288"/>
      <c r="D90" s="15" t="s">
        <v>17</v>
      </c>
      <c r="E90" s="15" t="s">
        <v>17</v>
      </c>
      <c r="F90" s="15" t="s">
        <v>17</v>
      </c>
      <c r="G90" s="15" t="s">
        <v>17</v>
      </c>
      <c r="H90" s="15" t="s">
        <v>17</v>
      </c>
      <c r="I90" s="15"/>
      <c r="J90" s="23"/>
      <c r="K90" s="79" t="s">
        <v>37</v>
      </c>
      <c r="L90" s="25" t="s">
        <v>412</v>
      </c>
      <c r="M90" s="25" t="s">
        <v>111</v>
      </c>
      <c r="N90" s="303"/>
      <c r="O90" s="14"/>
      <c r="P90" s="14"/>
    </row>
    <row r="91" spans="1:16" s="70" customFormat="1" ht="14.1" customHeight="1" x14ac:dyDescent="0.25">
      <c r="A91" s="282"/>
      <c r="B91" s="306"/>
      <c r="C91" s="288"/>
      <c r="D91" s="15"/>
      <c r="E91" s="15"/>
      <c r="F91" s="15"/>
      <c r="G91" s="15"/>
      <c r="H91" s="15" t="s">
        <v>18</v>
      </c>
      <c r="I91" s="15"/>
      <c r="J91" s="23"/>
      <c r="K91" s="79"/>
      <c r="L91" s="25"/>
      <c r="M91" s="25"/>
      <c r="N91" s="303"/>
      <c r="O91" s="14"/>
      <c r="P91" s="14"/>
    </row>
    <row r="92" spans="1:16" s="70" customFormat="1" ht="14.1" customHeight="1" thickBot="1" x14ac:dyDescent="0.3">
      <c r="A92" s="283"/>
      <c r="B92" s="307"/>
      <c r="C92" s="294"/>
      <c r="D92" s="26"/>
      <c r="E92" s="26"/>
      <c r="F92" s="26"/>
      <c r="G92" s="26"/>
      <c r="H92" s="26"/>
      <c r="I92" s="26"/>
      <c r="J92" s="26"/>
      <c r="K92" s="216" t="s">
        <v>19</v>
      </c>
      <c r="L92" s="27" t="s">
        <v>20</v>
      </c>
      <c r="M92" s="39" t="s">
        <v>112</v>
      </c>
      <c r="N92" s="304"/>
      <c r="O92" s="14"/>
      <c r="P92" s="14"/>
    </row>
    <row r="93" spans="1:16" s="70" customFormat="1" ht="14.1" customHeight="1" x14ac:dyDescent="0.25">
      <c r="A93" s="281">
        <v>14</v>
      </c>
      <c r="B93" s="305" t="s">
        <v>197</v>
      </c>
      <c r="C93" s="287" t="s">
        <v>16</v>
      </c>
      <c r="D93" s="47"/>
      <c r="E93" s="47"/>
      <c r="F93" s="47" t="s">
        <v>411</v>
      </c>
      <c r="G93" s="47" t="s">
        <v>465</v>
      </c>
      <c r="H93" s="47" t="s">
        <v>465</v>
      </c>
      <c r="I93" s="47" t="s">
        <v>465</v>
      </c>
      <c r="J93" s="11" t="s">
        <v>465</v>
      </c>
      <c r="K93" s="110"/>
      <c r="L93" s="25"/>
      <c r="M93" s="261"/>
      <c r="N93" s="245"/>
      <c r="O93" s="14" t="s">
        <v>214</v>
      </c>
      <c r="P93" s="14"/>
    </row>
    <row r="94" spans="1:16" s="70" customFormat="1" ht="14.1" customHeight="1" x14ac:dyDescent="0.25">
      <c r="A94" s="282"/>
      <c r="B94" s="306"/>
      <c r="C94" s="288"/>
      <c r="D94" s="190"/>
      <c r="E94" s="190"/>
      <c r="F94" s="190" t="s">
        <v>17</v>
      </c>
      <c r="G94" s="190" t="s">
        <v>17</v>
      </c>
      <c r="H94" s="190" t="s">
        <v>17</v>
      </c>
      <c r="I94" s="23" t="s">
        <v>17</v>
      </c>
      <c r="J94" s="23" t="s">
        <v>17</v>
      </c>
      <c r="K94" s="79" t="s">
        <v>402</v>
      </c>
      <c r="L94" s="25" t="s">
        <v>412</v>
      </c>
      <c r="M94" s="25" t="s">
        <v>126</v>
      </c>
      <c r="N94" s="223" t="s">
        <v>36</v>
      </c>
      <c r="O94" s="14"/>
      <c r="P94" s="14"/>
    </row>
    <row r="95" spans="1:16" s="70" customFormat="1" ht="14.1" customHeight="1" x14ac:dyDescent="0.25">
      <c r="A95" s="282"/>
      <c r="B95" s="306"/>
      <c r="C95" s="288"/>
      <c r="D95" s="51"/>
      <c r="E95" s="51"/>
      <c r="F95" s="51"/>
      <c r="G95" s="51"/>
      <c r="H95" s="51" t="s">
        <v>18</v>
      </c>
      <c r="I95" s="51"/>
      <c r="J95" s="51"/>
      <c r="K95" s="262" t="s">
        <v>326</v>
      </c>
      <c r="L95" s="261" t="s">
        <v>468</v>
      </c>
      <c r="M95" s="261" t="s">
        <v>466</v>
      </c>
      <c r="N95" s="303" t="s">
        <v>320</v>
      </c>
      <c r="O95" s="259" t="s">
        <v>467</v>
      </c>
      <c r="P95" s="14"/>
    </row>
    <row r="96" spans="1:16" s="70" customFormat="1" ht="14.1" customHeight="1" x14ac:dyDescent="0.25">
      <c r="A96" s="282"/>
      <c r="B96" s="306"/>
      <c r="C96" s="289"/>
      <c r="D96" s="19"/>
      <c r="E96" s="19"/>
      <c r="F96" s="19"/>
      <c r="G96" s="19"/>
      <c r="H96" s="18"/>
      <c r="I96" s="19"/>
      <c r="J96" s="18"/>
      <c r="K96" s="217" t="s">
        <v>19</v>
      </c>
      <c r="L96" s="28" t="s">
        <v>20</v>
      </c>
      <c r="M96" s="29" t="s">
        <v>150</v>
      </c>
      <c r="N96" s="352"/>
      <c r="O96" s="14"/>
      <c r="P96" s="14"/>
    </row>
    <row r="97" spans="1:16" s="70" customFormat="1" ht="14.1" customHeight="1" x14ac:dyDescent="0.25">
      <c r="A97" s="282"/>
      <c r="B97" s="306"/>
      <c r="C97" s="293" t="s">
        <v>21</v>
      </c>
      <c r="D97" s="47" t="s">
        <v>170</v>
      </c>
      <c r="E97" s="47" t="s">
        <v>170</v>
      </c>
      <c r="F97" s="47" t="s">
        <v>170</v>
      </c>
      <c r="G97" s="47" t="s">
        <v>170</v>
      </c>
      <c r="H97" s="47" t="s">
        <v>170</v>
      </c>
      <c r="I97" s="47" t="s">
        <v>170</v>
      </c>
      <c r="J97" s="47"/>
      <c r="K97" s="86"/>
      <c r="L97" s="31" t="s">
        <v>171</v>
      </c>
      <c r="M97" s="31"/>
      <c r="N97" s="317" t="s">
        <v>231</v>
      </c>
      <c r="O97" s="14"/>
      <c r="P97" s="14"/>
    </row>
    <row r="98" spans="1:16" s="70" customFormat="1" ht="14.1" customHeight="1" x14ac:dyDescent="0.25">
      <c r="A98" s="282"/>
      <c r="B98" s="306"/>
      <c r="C98" s="288"/>
      <c r="D98" s="55"/>
      <c r="E98" s="55"/>
      <c r="F98" s="55"/>
      <c r="G98" s="55"/>
      <c r="H98" s="55"/>
      <c r="I98" s="55" t="s">
        <v>18</v>
      </c>
      <c r="J98" s="15"/>
      <c r="K98" s="79"/>
      <c r="L98" s="25"/>
      <c r="M98" s="25"/>
      <c r="N98" s="318"/>
      <c r="O98" s="14"/>
      <c r="P98" s="14"/>
    </row>
    <row r="99" spans="1:16" s="70" customFormat="1" ht="14.1" customHeight="1" thickBot="1" x14ac:dyDescent="0.3">
      <c r="A99" s="282"/>
      <c r="B99" s="306"/>
      <c r="C99" s="288"/>
      <c r="D99" s="19"/>
      <c r="E99" s="19"/>
      <c r="F99" s="19"/>
      <c r="G99" s="19"/>
      <c r="H99" s="26"/>
      <c r="I99" s="19"/>
      <c r="J99" s="19"/>
      <c r="K99" s="93"/>
      <c r="L99" s="50"/>
      <c r="M99" s="50"/>
      <c r="N99" s="319"/>
      <c r="O99" s="14"/>
      <c r="P99" s="14"/>
    </row>
    <row r="100" spans="1:16" ht="15.6" customHeight="1" x14ac:dyDescent="0.25">
      <c r="A100" s="337">
        <v>15</v>
      </c>
      <c r="B100" s="339" t="s">
        <v>212</v>
      </c>
      <c r="C100" s="342" t="s">
        <v>16</v>
      </c>
      <c r="D100" s="11" t="s">
        <v>152</v>
      </c>
      <c r="E100" s="11" t="s">
        <v>152</v>
      </c>
      <c r="F100" s="11" t="s">
        <v>152</v>
      </c>
      <c r="G100" s="11" t="s">
        <v>152</v>
      </c>
      <c r="H100" s="11" t="s">
        <v>152</v>
      </c>
      <c r="I100" s="11"/>
      <c r="J100" s="40"/>
      <c r="K100" s="110" t="s">
        <v>37</v>
      </c>
      <c r="L100" s="38" t="s">
        <v>153</v>
      </c>
      <c r="M100" s="143" t="s">
        <v>111</v>
      </c>
      <c r="N100" s="345" t="s">
        <v>39</v>
      </c>
      <c r="O100" s="14" t="s">
        <v>214</v>
      </c>
      <c r="P100" s="14"/>
    </row>
    <row r="101" spans="1:16" ht="15.6" customHeight="1" x14ac:dyDescent="0.25">
      <c r="A101" s="268"/>
      <c r="B101" s="340"/>
      <c r="C101" s="343"/>
      <c r="D101" s="23" t="s">
        <v>17</v>
      </c>
      <c r="E101" s="23" t="s">
        <v>17</v>
      </c>
      <c r="F101" s="23" t="s">
        <v>17</v>
      </c>
      <c r="G101" s="23" t="s">
        <v>17</v>
      </c>
      <c r="H101" s="23" t="s">
        <v>17</v>
      </c>
      <c r="I101" s="190"/>
      <c r="J101" s="190"/>
      <c r="K101" s="79"/>
      <c r="L101" s="25"/>
      <c r="M101" s="137"/>
      <c r="N101" s="427"/>
      <c r="O101" s="14"/>
      <c r="P101" s="14"/>
    </row>
    <row r="102" spans="1:16" ht="15.6" customHeight="1" x14ac:dyDescent="0.25">
      <c r="A102" s="268"/>
      <c r="B102" s="340"/>
      <c r="C102" s="343"/>
      <c r="D102" s="15"/>
      <c r="E102" s="15"/>
      <c r="F102" s="15"/>
      <c r="G102" s="15"/>
      <c r="H102" s="190" t="s">
        <v>18</v>
      </c>
      <c r="I102" s="190"/>
      <c r="J102" s="190"/>
      <c r="K102" s="79"/>
      <c r="L102" s="25"/>
      <c r="M102" s="137"/>
      <c r="N102" s="427"/>
      <c r="O102" s="14"/>
      <c r="P102" s="14"/>
    </row>
    <row r="103" spans="1:16" ht="15.6" customHeight="1" x14ac:dyDescent="0.25">
      <c r="A103" s="268"/>
      <c r="B103" s="340"/>
      <c r="C103" s="344"/>
      <c r="D103" s="18"/>
      <c r="E103" s="18"/>
      <c r="F103" s="18"/>
      <c r="G103" s="18"/>
      <c r="H103" s="18"/>
      <c r="I103" s="92"/>
      <c r="J103" s="92"/>
      <c r="K103" s="85" t="s">
        <v>19</v>
      </c>
      <c r="L103" s="28" t="s">
        <v>20</v>
      </c>
      <c r="M103" s="192" t="s">
        <v>111</v>
      </c>
      <c r="N103" s="428"/>
      <c r="O103" s="14"/>
      <c r="P103" s="14"/>
    </row>
    <row r="104" spans="1:16" ht="15.6" customHeight="1" x14ac:dyDescent="0.25">
      <c r="A104" s="268"/>
      <c r="B104" s="340"/>
      <c r="C104" s="347" t="s">
        <v>21</v>
      </c>
      <c r="D104" s="48" t="s">
        <v>170</v>
      </c>
      <c r="E104" s="48" t="s">
        <v>170</v>
      </c>
      <c r="F104" s="48" t="s">
        <v>170</v>
      </c>
      <c r="G104" s="48" t="s">
        <v>170</v>
      </c>
      <c r="H104" s="48" t="s">
        <v>170</v>
      </c>
      <c r="I104" s="48" t="s">
        <v>170</v>
      </c>
      <c r="J104" s="16"/>
      <c r="K104" s="80"/>
      <c r="L104" s="21" t="s">
        <v>171</v>
      </c>
      <c r="M104" s="183"/>
      <c r="N104" s="349" t="s">
        <v>230</v>
      </c>
    </row>
    <row r="105" spans="1:16" ht="15.6" customHeight="1" x14ac:dyDescent="0.25">
      <c r="A105" s="268"/>
      <c r="B105" s="340"/>
      <c r="C105" s="343"/>
      <c r="D105" s="15"/>
      <c r="E105" s="15"/>
      <c r="F105" s="15"/>
      <c r="G105" s="15"/>
      <c r="H105" s="15"/>
      <c r="I105" s="15" t="s">
        <v>18</v>
      </c>
      <c r="J105" s="23"/>
      <c r="K105" s="79"/>
      <c r="L105" s="32" t="s">
        <v>20</v>
      </c>
      <c r="M105" s="126"/>
      <c r="N105" s="350"/>
    </row>
    <row r="106" spans="1:16" ht="15.6" customHeight="1" thickBot="1" x14ac:dyDescent="0.3">
      <c r="A106" s="338"/>
      <c r="B106" s="341"/>
      <c r="C106" s="348"/>
      <c r="D106" s="87"/>
      <c r="E106" s="87"/>
      <c r="F106" s="87"/>
      <c r="G106" s="87"/>
      <c r="H106" s="87"/>
      <c r="I106" s="87"/>
      <c r="J106" s="87"/>
      <c r="K106" s="88"/>
      <c r="L106" s="95"/>
      <c r="M106" s="138"/>
      <c r="N106" s="351"/>
    </row>
    <row r="107" spans="1:16" s="70" customFormat="1" ht="15.6" customHeight="1" thickTop="1" x14ac:dyDescent="0.25">
      <c r="A107" s="321">
        <v>16</v>
      </c>
      <c r="B107" s="353" t="s">
        <v>237</v>
      </c>
      <c r="C107" s="356" t="s">
        <v>16</v>
      </c>
      <c r="D107" s="84" t="s">
        <v>170</v>
      </c>
      <c r="E107" s="84" t="s">
        <v>170</v>
      </c>
      <c r="F107" s="84" t="s">
        <v>170</v>
      </c>
      <c r="G107" s="84" t="s">
        <v>170</v>
      </c>
      <c r="H107" s="84" t="s">
        <v>170</v>
      </c>
      <c r="I107" s="84" t="s">
        <v>170</v>
      </c>
      <c r="J107" s="84"/>
      <c r="K107" s="77"/>
      <c r="L107" s="78" t="s">
        <v>171</v>
      </c>
      <c r="M107" s="123"/>
      <c r="N107" s="359" t="s">
        <v>221</v>
      </c>
      <c r="O107" s="14"/>
      <c r="P107" s="14"/>
    </row>
    <row r="108" spans="1:16" s="70" customFormat="1" ht="15.6" customHeight="1" x14ac:dyDescent="0.25">
      <c r="A108" s="282"/>
      <c r="B108" s="354"/>
      <c r="C108" s="357"/>
      <c r="D108" s="15"/>
      <c r="E108" s="15"/>
      <c r="F108" s="15"/>
      <c r="G108" s="15"/>
      <c r="H108" s="15"/>
      <c r="I108" s="15" t="s">
        <v>18</v>
      </c>
      <c r="J108" s="15"/>
      <c r="K108" s="80"/>
      <c r="L108" s="21"/>
      <c r="M108" s="126"/>
      <c r="N108" s="360"/>
      <c r="O108" s="14"/>
      <c r="P108" s="14"/>
    </row>
    <row r="109" spans="1:16" s="70" customFormat="1" ht="15.6" customHeight="1" x14ac:dyDescent="0.25">
      <c r="A109" s="282"/>
      <c r="B109" s="354"/>
      <c r="C109" s="358"/>
      <c r="D109" s="19"/>
      <c r="E109" s="19"/>
      <c r="F109" s="19"/>
      <c r="G109" s="19"/>
      <c r="H109" s="18"/>
      <c r="I109" s="19"/>
      <c r="J109" s="19"/>
      <c r="K109" s="79"/>
      <c r="L109" s="32"/>
      <c r="M109" s="126"/>
      <c r="N109" s="360"/>
      <c r="O109" s="14"/>
      <c r="P109" s="14"/>
    </row>
    <row r="110" spans="1:16" s="70" customFormat="1" ht="15.6" customHeight="1" x14ac:dyDescent="0.25">
      <c r="A110" s="282"/>
      <c r="B110" s="354"/>
      <c r="C110" s="362" t="s">
        <v>21</v>
      </c>
      <c r="D110" s="47"/>
      <c r="E110" s="47"/>
      <c r="F110" s="47"/>
      <c r="G110" s="47"/>
      <c r="H110" s="47"/>
      <c r="I110" s="47"/>
      <c r="J110" s="47"/>
      <c r="K110" s="79"/>
      <c r="L110" s="25"/>
      <c r="M110" s="25"/>
      <c r="N110" s="360"/>
      <c r="O110" s="14"/>
      <c r="P110" s="14"/>
    </row>
    <row r="111" spans="1:16" s="70" customFormat="1" ht="15.6" customHeight="1" thickBot="1" x14ac:dyDescent="0.3">
      <c r="A111" s="314"/>
      <c r="B111" s="355"/>
      <c r="C111" s="364"/>
      <c r="D111" s="87"/>
      <c r="E111" s="87"/>
      <c r="F111" s="87"/>
      <c r="G111" s="87"/>
      <c r="H111" s="87"/>
      <c r="I111" s="87"/>
      <c r="J111" s="87"/>
      <c r="K111" s="88"/>
      <c r="L111" s="95" t="s">
        <v>20</v>
      </c>
      <c r="M111" s="95" t="s">
        <v>257</v>
      </c>
      <c r="N111" s="361"/>
      <c r="O111" s="14"/>
      <c r="P111" s="14"/>
    </row>
    <row r="112" spans="1:16" s="70" customFormat="1" ht="15.6" customHeight="1" thickTop="1" x14ac:dyDescent="0.25">
      <c r="A112" s="321">
        <v>17</v>
      </c>
      <c r="B112" s="353" t="s">
        <v>238</v>
      </c>
      <c r="C112" s="356" t="s">
        <v>16</v>
      </c>
      <c r="D112" s="84" t="s">
        <v>170</v>
      </c>
      <c r="E112" s="84" t="s">
        <v>170</v>
      </c>
      <c r="F112" s="84" t="s">
        <v>170</v>
      </c>
      <c r="G112" s="84" t="s">
        <v>170</v>
      </c>
      <c r="H112" s="84" t="s">
        <v>170</v>
      </c>
      <c r="I112" s="84" t="s">
        <v>170</v>
      </c>
      <c r="J112" s="84"/>
      <c r="K112" s="77"/>
      <c r="L112" s="78" t="s">
        <v>171</v>
      </c>
      <c r="M112" s="123"/>
      <c r="N112" s="359" t="s">
        <v>168</v>
      </c>
      <c r="O112" s="14"/>
      <c r="P112" s="14"/>
    </row>
    <row r="113" spans="1:16" s="70" customFormat="1" ht="15.6" customHeight="1" x14ac:dyDescent="0.25">
      <c r="A113" s="282"/>
      <c r="B113" s="354"/>
      <c r="C113" s="357"/>
      <c r="D113" s="15"/>
      <c r="E113" s="15"/>
      <c r="F113" s="15"/>
      <c r="G113" s="15"/>
      <c r="H113" s="15"/>
      <c r="I113" s="15" t="s">
        <v>18</v>
      </c>
      <c r="J113" s="15"/>
      <c r="K113" s="80"/>
      <c r="L113" s="21"/>
      <c r="M113" s="126"/>
      <c r="N113" s="360"/>
      <c r="O113" s="14"/>
      <c r="P113" s="14"/>
    </row>
    <row r="114" spans="1:16" s="70" customFormat="1" ht="15.6" customHeight="1" x14ac:dyDescent="0.25">
      <c r="A114" s="282"/>
      <c r="B114" s="354"/>
      <c r="C114" s="358"/>
      <c r="D114" s="19"/>
      <c r="E114" s="19"/>
      <c r="F114" s="19"/>
      <c r="G114" s="19"/>
      <c r="H114" s="18"/>
      <c r="I114" s="19"/>
      <c r="J114" s="19"/>
      <c r="K114" s="79"/>
      <c r="L114" s="32"/>
      <c r="M114" s="126"/>
      <c r="N114" s="360"/>
      <c r="O114" s="14"/>
      <c r="P114" s="14"/>
    </row>
    <row r="115" spans="1:16" s="70" customFormat="1" ht="15.6" customHeight="1" x14ac:dyDescent="0.25">
      <c r="A115" s="282"/>
      <c r="B115" s="354"/>
      <c r="C115" s="362" t="s">
        <v>21</v>
      </c>
      <c r="D115" s="47"/>
      <c r="E115" s="47"/>
      <c r="F115" s="47"/>
      <c r="G115" s="47"/>
      <c r="H115" s="47"/>
      <c r="I115" s="47"/>
      <c r="J115" s="47"/>
      <c r="K115" s="79"/>
      <c r="L115" s="25"/>
      <c r="M115" s="25"/>
      <c r="N115" s="360"/>
      <c r="O115" s="14"/>
      <c r="P115" s="14"/>
    </row>
    <row r="116" spans="1:16" s="70" customFormat="1" ht="15.6" customHeight="1" x14ac:dyDescent="0.25">
      <c r="A116" s="282"/>
      <c r="B116" s="354"/>
      <c r="C116" s="363"/>
      <c r="D116" s="15"/>
      <c r="E116" s="15"/>
      <c r="F116" s="15"/>
      <c r="G116" s="15"/>
      <c r="H116" s="15"/>
      <c r="I116" s="15"/>
      <c r="J116" s="15"/>
      <c r="K116" s="79"/>
      <c r="L116" s="25"/>
      <c r="M116" s="25"/>
      <c r="N116" s="360"/>
      <c r="O116" s="14"/>
      <c r="P116" s="14"/>
    </row>
    <row r="117" spans="1:16" s="70" customFormat="1" ht="15.6" customHeight="1" thickBot="1" x14ac:dyDescent="0.3">
      <c r="A117" s="314"/>
      <c r="B117" s="355"/>
      <c r="C117" s="364"/>
      <c r="D117" s="87"/>
      <c r="E117" s="87"/>
      <c r="F117" s="87"/>
      <c r="G117" s="87"/>
      <c r="H117" s="87"/>
      <c r="I117" s="87"/>
      <c r="J117" s="87"/>
      <c r="K117" s="88"/>
      <c r="L117" s="95" t="s">
        <v>20</v>
      </c>
      <c r="M117" s="95" t="s">
        <v>258</v>
      </c>
      <c r="N117" s="361"/>
      <c r="O117" s="14"/>
      <c r="P117" s="14"/>
    </row>
    <row r="118" spans="1:16" s="70" customFormat="1" ht="15.6" customHeight="1" thickTop="1" x14ac:dyDescent="0.25">
      <c r="A118" s="321">
        <v>18</v>
      </c>
      <c r="B118" s="353" t="s">
        <v>239</v>
      </c>
      <c r="C118" s="356" t="s">
        <v>16</v>
      </c>
      <c r="D118" s="84" t="s">
        <v>170</v>
      </c>
      <c r="E118" s="84" t="s">
        <v>170</v>
      </c>
      <c r="F118" s="84" t="s">
        <v>170</v>
      </c>
      <c r="G118" s="84" t="s">
        <v>170</v>
      </c>
      <c r="H118" s="84" t="s">
        <v>170</v>
      </c>
      <c r="I118" s="84" t="s">
        <v>170</v>
      </c>
      <c r="J118" s="84"/>
      <c r="K118" s="77"/>
      <c r="L118" s="78" t="s">
        <v>171</v>
      </c>
      <c r="M118" s="123"/>
      <c r="N118" s="359" t="s">
        <v>169</v>
      </c>
      <c r="O118" s="14"/>
      <c r="P118" s="14"/>
    </row>
    <row r="119" spans="1:16" s="70" customFormat="1" ht="15.6" customHeight="1" x14ac:dyDescent="0.25">
      <c r="A119" s="282"/>
      <c r="B119" s="354"/>
      <c r="C119" s="357"/>
      <c r="D119" s="15"/>
      <c r="E119" s="15"/>
      <c r="F119" s="15"/>
      <c r="G119" s="15"/>
      <c r="H119" s="15"/>
      <c r="I119" s="15" t="s">
        <v>18</v>
      </c>
      <c r="J119" s="15"/>
      <c r="K119" s="80"/>
      <c r="L119" s="21"/>
      <c r="M119" s="126"/>
      <c r="N119" s="360"/>
      <c r="O119" s="14"/>
      <c r="P119" s="14"/>
    </row>
    <row r="120" spans="1:16" s="70" customFormat="1" ht="15.6" customHeight="1" x14ac:dyDescent="0.25">
      <c r="A120" s="282"/>
      <c r="B120" s="354"/>
      <c r="C120" s="358"/>
      <c r="D120" s="19"/>
      <c r="E120" s="19"/>
      <c r="F120" s="19"/>
      <c r="G120" s="19"/>
      <c r="H120" s="18"/>
      <c r="I120" s="19"/>
      <c r="J120" s="19"/>
      <c r="K120" s="79"/>
      <c r="L120" s="32"/>
      <c r="M120" s="126"/>
      <c r="N120" s="360"/>
      <c r="O120" s="14"/>
      <c r="P120" s="14"/>
    </row>
    <row r="121" spans="1:16" s="70" customFormat="1" ht="15.6" customHeight="1" x14ac:dyDescent="0.25">
      <c r="A121" s="282"/>
      <c r="B121" s="354"/>
      <c r="C121" s="362" t="s">
        <v>21</v>
      </c>
      <c r="D121" s="47"/>
      <c r="E121" s="47"/>
      <c r="F121" s="47"/>
      <c r="G121" s="47"/>
      <c r="H121" s="47"/>
      <c r="I121" s="47"/>
      <c r="J121" s="47"/>
      <c r="K121" s="79"/>
      <c r="L121" s="25"/>
      <c r="M121" s="25"/>
      <c r="N121" s="360"/>
      <c r="O121" s="14"/>
      <c r="P121" s="14"/>
    </row>
    <row r="122" spans="1:16" s="70" customFormat="1" ht="15.6" customHeight="1" x14ac:dyDescent="0.25">
      <c r="A122" s="282"/>
      <c r="B122" s="354"/>
      <c r="C122" s="363"/>
      <c r="D122" s="15"/>
      <c r="E122" s="15"/>
      <c r="F122" s="15"/>
      <c r="G122" s="15"/>
      <c r="H122" s="15"/>
      <c r="I122" s="15"/>
      <c r="J122" s="15"/>
      <c r="K122" s="79"/>
      <c r="L122" s="25"/>
      <c r="M122" s="25"/>
      <c r="N122" s="360"/>
      <c r="O122" s="14"/>
      <c r="P122" s="14"/>
    </row>
    <row r="123" spans="1:16" s="70" customFormat="1" ht="15.6" customHeight="1" thickBot="1" x14ac:dyDescent="0.3">
      <c r="A123" s="314"/>
      <c r="B123" s="355"/>
      <c r="C123" s="364"/>
      <c r="D123" s="87"/>
      <c r="E123" s="87"/>
      <c r="F123" s="87"/>
      <c r="G123" s="87"/>
      <c r="H123" s="87"/>
      <c r="I123" s="87"/>
      <c r="J123" s="87"/>
      <c r="K123" s="88"/>
      <c r="L123" s="95" t="s">
        <v>20</v>
      </c>
      <c r="M123" s="95" t="s">
        <v>253</v>
      </c>
      <c r="N123" s="361"/>
      <c r="O123" s="14"/>
      <c r="P123" s="14"/>
    </row>
    <row r="124" spans="1:16" s="70" customFormat="1" ht="15.6" customHeight="1" thickTop="1" x14ac:dyDescent="0.25">
      <c r="A124" s="147"/>
      <c r="B124" s="148"/>
      <c r="C124" s="149"/>
      <c r="D124" s="59"/>
      <c r="E124" s="59"/>
      <c r="F124" s="59"/>
      <c r="G124" s="59"/>
      <c r="H124" s="59"/>
      <c r="I124" s="59"/>
      <c r="J124" s="59"/>
      <c r="K124" s="150"/>
      <c r="L124" s="151"/>
      <c r="M124" s="151"/>
      <c r="N124" s="156"/>
      <c r="O124" s="14"/>
      <c r="P124" s="14"/>
    </row>
    <row r="125" spans="1:16" s="70" customFormat="1" ht="18.75" x14ac:dyDescent="0.3">
      <c r="A125" s="365" t="s">
        <v>41</v>
      </c>
      <c r="B125" s="365"/>
      <c r="C125" s="365"/>
      <c r="D125" s="237"/>
      <c r="E125" s="58"/>
      <c r="F125" s="58"/>
      <c r="G125" s="58"/>
      <c r="H125" s="58"/>
      <c r="I125" s="58"/>
      <c r="J125" s="58"/>
      <c r="K125" s="366" t="s">
        <v>470</v>
      </c>
      <c r="L125" s="366"/>
      <c r="M125" s="366"/>
      <c r="N125" s="366"/>
    </row>
    <row r="126" spans="1:16" s="70" customFormat="1" ht="15.75" x14ac:dyDescent="0.25">
      <c r="A126" s="61" t="s">
        <v>42</v>
      </c>
      <c r="B126" s="61"/>
      <c r="C126" s="61"/>
      <c r="D126" s="238"/>
      <c r="E126" s="370"/>
      <c r="F126" s="370"/>
      <c r="G126" s="370"/>
      <c r="H126" s="371" t="s">
        <v>43</v>
      </c>
      <c r="I126" s="371"/>
      <c r="J126" s="371"/>
      <c r="K126" s="371"/>
      <c r="L126" s="372" t="s">
        <v>44</v>
      </c>
      <c r="M126" s="372"/>
      <c r="N126" s="372"/>
    </row>
    <row r="127" spans="1:16" s="70" customFormat="1" ht="15.75" x14ac:dyDescent="0.25">
      <c r="A127" s="62" t="s">
        <v>45</v>
      </c>
      <c r="B127" s="63"/>
      <c r="C127" s="129"/>
      <c r="D127" s="237"/>
      <c r="E127" s="370" t="s">
        <v>46</v>
      </c>
      <c r="F127" s="370"/>
      <c r="G127" s="370"/>
      <c r="H127" s="371" t="s">
        <v>47</v>
      </c>
      <c r="I127" s="371"/>
      <c r="J127" s="371"/>
      <c r="K127" s="371"/>
      <c r="L127" s="372" t="s">
        <v>48</v>
      </c>
      <c r="M127" s="372"/>
      <c r="N127" s="372"/>
    </row>
    <row r="128" spans="1:16" s="70" customFormat="1" ht="18.75" x14ac:dyDescent="0.3">
      <c r="A128" s="367" t="s">
        <v>49</v>
      </c>
      <c r="B128" s="367"/>
      <c r="C128" s="367"/>
      <c r="D128" s="237"/>
      <c r="E128" s="64"/>
      <c r="F128" s="64"/>
      <c r="G128" s="64"/>
      <c r="H128" s="368"/>
      <c r="I128" s="368"/>
      <c r="J128" s="368"/>
      <c r="K128" s="368"/>
      <c r="L128" s="368"/>
      <c r="M128" s="368"/>
      <c r="N128" s="368"/>
    </row>
    <row r="129" spans="1:14" s="70" customFormat="1" ht="18.75" x14ac:dyDescent="0.3">
      <c r="A129" s="129"/>
      <c r="B129" s="129"/>
      <c r="C129" s="129"/>
      <c r="D129" s="237"/>
      <c r="E129" s="64"/>
      <c r="F129" s="65" t="s">
        <v>50</v>
      </c>
      <c r="G129" s="64"/>
      <c r="H129" s="368" t="s">
        <v>50</v>
      </c>
      <c r="I129" s="368"/>
      <c r="J129" s="368"/>
      <c r="K129" s="368"/>
      <c r="L129" s="368" t="s">
        <v>50</v>
      </c>
      <c r="M129" s="368"/>
      <c r="N129" s="368"/>
    </row>
    <row r="130" spans="1:14" s="70" customFormat="1" ht="18.75" x14ac:dyDescent="0.3">
      <c r="A130" s="129"/>
      <c r="B130" s="129"/>
      <c r="C130" s="129"/>
      <c r="D130" s="237"/>
      <c r="E130" s="64"/>
      <c r="F130" s="64"/>
      <c r="G130" s="64"/>
      <c r="H130" s="130"/>
      <c r="I130" s="130"/>
      <c r="J130" s="130"/>
      <c r="K130" s="130"/>
      <c r="L130" s="66"/>
      <c r="M130" s="66"/>
      <c r="N130" s="157"/>
    </row>
    <row r="131" spans="1:14" s="70" customFormat="1" ht="18.75" x14ac:dyDescent="0.3">
      <c r="A131" s="67"/>
      <c r="B131" s="68"/>
      <c r="C131" s="69"/>
      <c r="D131" s="239"/>
      <c r="E131" s="369" t="s">
        <v>51</v>
      </c>
      <c r="F131" s="369"/>
      <c r="G131" s="369"/>
      <c r="H131" s="369" t="s">
        <v>52</v>
      </c>
      <c r="I131" s="369"/>
      <c r="J131" s="369"/>
      <c r="K131" s="369"/>
      <c r="L131" s="264" t="s">
        <v>53</v>
      </c>
      <c r="M131" s="264"/>
      <c r="N131" s="264"/>
    </row>
    <row r="132" spans="1:14" s="70" customFormat="1" x14ac:dyDescent="0.25">
      <c r="D132" s="113"/>
      <c r="E132" s="113"/>
      <c r="F132" s="113"/>
      <c r="G132" s="113"/>
      <c r="H132" s="113"/>
      <c r="I132" s="113"/>
      <c r="J132" s="113"/>
      <c r="K132" s="218"/>
    </row>
    <row r="133" spans="1:14" s="70" customFormat="1" x14ac:dyDescent="0.25">
      <c r="D133" s="113"/>
      <c r="E133" s="113"/>
      <c r="F133" s="113"/>
      <c r="G133" s="113"/>
      <c r="H133" s="113"/>
      <c r="I133" s="113"/>
      <c r="J133" s="113"/>
      <c r="K133" s="218"/>
    </row>
    <row r="134" spans="1:14" s="70" customFormat="1" x14ac:dyDescent="0.25">
      <c r="D134" s="113"/>
      <c r="E134" s="113"/>
      <c r="F134" s="113"/>
      <c r="G134" s="113"/>
      <c r="H134" s="113"/>
      <c r="I134" s="113"/>
      <c r="J134" s="113"/>
      <c r="K134" s="218"/>
    </row>
    <row r="135" spans="1:14" s="70" customFormat="1" x14ac:dyDescent="0.25">
      <c r="D135" s="113"/>
      <c r="E135" s="113"/>
      <c r="F135" s="113"/>
      <c r="G135" s="113"/>
      <c r="H135" s="113"/>
      <c r="I135" s="113"/>
      <c r="J135" s="113"/>
      <c r="K135" s="218"/>
    </row>
    <row r="136" spans="1:14" s="70" customFormat="1" x14ac:dyDescent="0.25">
      <c r="D136" s="113"/>
      <c r="E136" s="113"/>
      <c r="F136" s="113"/>
      <c r="G136" s="113"/>
      <c r="H136" s="113"/>
      <c r="I136" s="113"/>
      <c r="J136" s="113"/>
      <c r="K136" s="218"/>
    </row>
    <row r="137" spans="1:14" s="70" customFormat="1" x14ac:dyDescent="0.25">
      <c r="D137" s="113"/>
      <c r="E137" s="113"/>
      <c r="F137" s="113"/>
      <c r="G137" s="113"/>
      <c r="H137" s="113"/>
      <c r="I137" s="113"/>
      <c r="J137" s="113"/>
      <c r="K137" s="218"/>
    </row>
    <row r="138" spans="1:14" s="70" customFormat="1" x14ac:dyDescent="0.25">
      <c r="D138" s="113"/>
      <c r="E138" s="113"/>
      <c r="F138" s="113"/>
      <c r="G138" s="113"/>
      <c r="H138" s="113"/>
      <c r="I138" s="113"/>
      <c r="J138" s="113"/>
      <c r="K138" s="218"/>
    </row>
    <row r="139" spans="1:14" s="70" customFormat="1" x14ac:dyDescent="0.25">
      <c r="D139" s="113"/>
      <c r="E139" s="113"/>
      <c r="F139" s="113"/>
      <c r="G139" s="113"/>
      <c r="H139" s="113"/>
      <c r="I139" s="113"/>
      <c r="J139" s="113"/>
      <c r="K139" s="218"/>
    </row>
    <row r="140" spans="1:14" s="70" customFormat="1" x14ac:dyDescent="0.25">
      <c r="D140" s="113"/>
      <c r="E140" s="113"/>
      <c r="F140" s="113"/>
      <c r="G140" s="113"/>
      <c r="H140" s="113"/>
      <c r="I140" s="113"/>
      <c r="J140" s="113"/>
      <c r="K140" s="218"/>
    </row>
    <row r="141" spans="1:14" s="70" customFormat="1" x14ac:dyDescent="0.25">
      <c r="D141" s="113"/>
      <c r="E141" s="113"/>
      <c r="F141" s="113"/>
      <c r="G141" s="113"/>
      <c r="H141" s="113"/>
      <c r="I141" s="113"/>
      <c r="J141" s="113"/>
      <c r="K141" s="218"/>
    </row>
    <row r="142" spans="1:14" s="70" customFormat="1" x14ac:dyDescent="0.25">
      <c r="D142" s="113"/>
      <c r="E142" s="113"/>
      <c r="F142" s="113"/>
      <c r="G142" s="113"/>
      <c r="H142" s="113"/>
      <c r="I142" s="113"/>
      <c r="J142" s="113"/>
      <c r="K142" s="218"/>
    </row>
    <row r="143" spans="1:14" s="70" customFormat="1" x14ac:dyDescent="0.25">
      <c r="D143" s="113"/>
      <c r="E143" s="113"/>
      <c r="F143" s="113"/>
      <c r="G143" s="113"/>
      <c r="H143" s="113"/>
      <c r="I143" s="113"/>
      <c r="J143" s="113"/>
      <c r="K143" s="218"/>
    </row>
    <row r="144" spans="1:14" s="70" customFormat="1" x14ac:dyDescent="0.25">
      <c r="D144" s="113"/>
      <c r="E144" s="113"/>
      <c r="F144" s="113"/>
      <c r="G144" s="113"/>
      <c r="H144" s="113"/>
      <c r="I144" s="113"/>
      <c r="J144" s="113"/>
      <c r="K144" s="218"/>
    </row>
    <row r="145" spans="4:11" s="70" customFormat="1" x14ac:dyDescent="0.25">
      <c r="D145" s="113"/>
      <c r="E145" s="113"/>
      <c r="F145" s="113"/>
      <c r="G145" s="113"/>
      <c r="H145" s="113"/>
      <c r="I145" s="113"/>
      <c r="J145" s="113"/>
      <c r="K145" s="218"/>
    </row>
    <row r="146" spans="4:11" s="70" customFormat="1" x14ac:dyDescent="0.25">
      <c r="D146" s="113"/>
      <c r="E146" s="113"/>
      <c r="F146" s="113"/>
      <c r="G146" s="113"/>
      <c r="H146" s="113"/>
      <c r="I146" s="113"/>
      <c r="J146" s="113"/>
      <c r="K146" s="218"/>
    </row>
    <row r="147" spans="4:11" s="70" customFormat="1" x14ac:dyDescent="0.25">
      <c r="D147" s="113"/>
      <c r="E147" s="113"/>
      <c r="F147" s="113"/>
      <c r="G147" s="113"/>
      <c r="H147" s="113"/>
      <c r="I147" s="113"/>
      <c r="J147" s="113"/>
      <c r="K147" s="218"/>
    </row>
    <row r="148" spans="4:11" s="70" customFormat="1" x14ac:dyDescent="0.25">
      <c r="D148" s="113"/>
      <c r="E148" s="113"/>
      <c r="F148" s="113"/>
      <c r="G148" s="113"/>
      <c r="H148" s="113"/>
      <c r="I148" s="113"/>
      <c r="J148" s="113"/>
      <c r="K148" s="218"/>
    </row>
    <row r="149" spans="4:11" s="70" customFormat="1" x14ac:dyDescent="0.25">
      <c r="D149" s="113"/>
      <c r="E149" s="113"/>
      <c r="F149" s="113"/>
      <c r="G149" s="113"/>
      <c r="H149" s="113"/>
      <c r="I149" s="113"/>
      <c r="J149" s="113"/>
      <c r="K149" s="218"/>
    </row>
    <row r="150" spans="4:11" s="70" customFormat="1" x14ac:dyDescent="0.25">
      <c r="D150" s="113"/>
      <c r="E150" s="113"/>
      <c r="F150" s="113"/>
      <c r="G150" s="113"/>
      <c r="H150" s="113"/>
      <c r="I150" s="113"/>
      <c r="J150" s="113"/>
      <c r="K150" s="218"/>
    </row>
    <row r="151" spans="4:11" s="70" customFormat="1" x14ac:dyDescent="0.25">
      <c r="D151" s="113"/>
      <c r="E151" s="113"/>
      <c r="F151" s="113"/>
      <c r="G151" s="113"/>
      <c r="H151" s="113"/>
      <c r="I151" s="113"/>
      <c r="J151" s="113"/>
      <c r="K151" s="218"/>
    </row>
    <row r="152" spans="4:11" s="70" customFormat="1" x14ac:dyDescent="0.25">
      <c r="D152" s="113"/>
      <c r="E152" s="113"/>
      <c r="F152" s="113"/>
      <c r="G152" s="113"/>
      <c r="H152" s="113"/>
      <c r="I152" s="113"/>
      <c r="J152" s="113"/>
      <c r="K152" s="218"/>
    </row>
    <row r="153" spans="4:11" s="70" customFormat="1" x14ac:dyDescent="0.25">
      <c r="D153" s="113"/>
      <c r="E153" s="113"/>
      <c r="F153" s="113"/>
      <c r="G153" s="113"/>
      <c r="H153" s="113"/>
      <c r="I153" s="113"/>
      <c r="J153" s="113"/>
      <c r="K153" s="218"/>
    </row>
    <row r="154" spans="4:11" s="70" customFormat="1" x14ac:dyDescent="0.25">
      <c r="D154" s="113"/>
      <c r="E154" s="113"/>
      <c r="F154" s="113"/>
      <c r="G154" s="113"/>
      <c r="H154" s="113"/>
      <c r="I154" s="113"/>
      <c r="J154" s="113"/>
      <c r="K154" s="218"/>
    </row>
    <row r="155" spans="4:11" s="70" customFormat="1" x14ac:dyDescent="0.25">
      <c r="D155" s="113"/>
      <c r="E155" s="113"/>
      <c r="F155" s="113"/>
      <c r="G155" s="113"/>
      <c r="H155" s="113"/>
      <c r="I155" s="113"/>
      <c r="J155" s="113"/>
      <c r="K155" s="218"/>
    </row>
    <row r="156" spans="4:11" s="70" customFormat="1" x14ac:dyDescent="0.25">
      <c r="D156" s="113"/>
      <c r="E156" s="113"/>
      <c r="F156" s="113"/>
      <c r="G156" s="113"/>
      <c r="H156" s="113"/>
      <c r="I156" s="113"/>
      <c r="J156" s="113"/>
      <c r="K156" s="218"/>
    </row>
    <row r="157" spans="4:11" s="70" customFormat="1" x14ac:dyDescent="0.25">
      <c r="D157" s="113"/>
      <c r="E157" s="113"/>
      <c r="F157" s="113"/>
      <c r="G157" s="113"/>
      <c r="H157" s="113"/>
      <c r="I157" s="113"/>
      <c r="J157" s="113"/>
      <c r="K157" s="218"/>
    </row>
    <row r="158" spans="4:11" s="70" customFormat="1" x14ac:dyDescent="0.25">
      <c r="D158" s="113"/>
      <c r="E158" s="113"/>
      <c r="F158" s="113"/>
      <c r="G158" s="113"/>
      <c r="H158" s="113"/>
      <c r="I158" s="113"/>
      <c r="J158" s="113"/>
      <c r="K158" s="218"/>
    </row>
    <row r="159" spans="4:11" s="70" customFormat="1" x14ac:dyDescent="0.25">
      <c r="D159" s="113"/>
      <c r="E159" s="113"/>
      <c r="F159" s="113"/>
      <c r="G159" s="113"/>
      <c r="H159" s="113"/>
      <c r="I159" s="113"/>
      <c r="J159" s="113"/>
      <c r="K159" s="218"/>
    </row>
    <row r="160" spans="4:11" s="70" customFormat="1" x14ac:dyDescent="0.25">
      <c r="D160" s="113"/>
      <c r="E160" s="113"/>
      <c r="F160" s="113"/>
      <c r="G160" s="113"/>
      <c r="H160" s="113"/>
      <c r="I160" s="113"/>
      <c r="J160" s="113"/>
      <c r="K160" s="218"/>
    </row>
    <row r="161" spans="4:11" s="70" customFormat="1" x14ac:dyDescent="0.25">
      <c r="D161" s="113"/>
      <c r="E161" s="113"/>
      <c r="F161" s="113"/>
      <c r="G161" s="113"/>
      <c r="H161" s="113"/>
      <c r="I161" s="113"/>
      <c r="J161" s="113"/>
      <c r="K161" s="218"/>
    </row>
    <row r="162" spans="4:11" s="70" customFormat="1" x14ac:dyDescent="0.25">
      <c r="D162" s="113"/>
      <c r="E162" s="113"/>
      <c r="F162" s="113"/>
      <c r="G162" s="113"/>
      <c r="H162" s="113"/>
      <c r="I162" s="113"/>
      <c r="J162" s="113"/>
      <c r="K162" s="218"/>
    </row>
    <row r="163" spans="4:11" s="70" customFormat="1" x14ac:dyDescent="0.25">
      <c r="D163" s="113"/>
      <c r="E163" s="113"/>
      <c r="F163" s="113"/>
      <c r="G163" s="113"/>
      <c r="H163" s="113"/>
      <c r="I163" s="113"/>
      <c r="J163" s="113"/>
      <c r="K163" s="218"/>
    </row>
    <row r="164" spans="4:11" s="70" customFormat="1" x14ac:dyDescent="0.25">
      <c r="D164" s="113"/>
      <c r="E164" s="113"/>
      <c r="F164" s="113"/>
      <c r="G164" s="113"/>
      <c r="H164" s="113"/>
      <c r="I164" s="113"/>
      <c r="J164" s="113"/>
      <c r="K164" s="218"/>
    </row>
    <row r="165" spans="4:11" s="70" customFormat="1" x14ac:dyDescent="0.25">
      <c r="D165" s="113"/>
      <c r="E165" s="113"/>
      <c r="F165" s="113"/>
      <c r="G165" s="113"/>
      <c r="H165" s="113"/>
      <c r="I165" s="113"/>
      <c r="J165" s="113"/>
      <c r="K165" s="218"/>
    </row>
    <row r="166" spans="4:11" s="70" customFormat="1" x14ac:dyDescent="0.25">
      <c r="D166" s="113"/>
      <c r="E166" s="113"/>
      <c r="F166" s="113"/>
      <c r="G166" s="113"/>
      <c r="H166" s="113"/>
      <c r="I166" s="113"/>
      <c r="J166" s="113"/>
      <c r="K166" s="218"/>
    </row>
    <row r="167" spans="4:11" s="70" customFormat="1" x14ac:dyDescent="0.25">
      <c r="D167" s="113"/>
      <c r="E167" s="113"/>
      <c r="F167" s="113"/>
      <c r="G167" s="113"/>
      <c r="H167" s="113"/>
      <c r="I167" s="113"/>
      <c r="J167" s="113"/>
      <c r="K167" s="218"/>
    </row>
    <row r="168" spans="4:11" s="70" customFormat="1" x14ac:dyDescent="0.25">
      <c r="D168" s="113"/>
      <c r="E168" s="113"/>
      <c r="F168" s="113"/>
      <c r="G168" s="113"/>
      <c r="H168" s="113"/>
      <c r="I168" s="113"/>
      <c r="J168" s="113"/>
      <c r="K168" s="218"/>
    </row>
    <row r="169" spans="4:11" s="70" customFormat="1" x14ac:dyDescent="0.25">
      <c r="D169" s="113"/>
      <c r="E169" s="113"/>
      <c r="F169" s="113"/>
      <c r="G169" s="113"/>
      <c r="H169" s="113"/>
      <c r="I169" s="113"/>
      <c r="J169" s="113"/>
      <c r="K169" s="218"/>
    </row>
    <row r="170" spans="4:11" s="70" customFormat="1" x14ac:dyDescent="0.25">
      <c r="D170" s="113"/>
      <c r="E170" s="113"/>
      <c r="F170" s="113"/>
      <c r="G170" s="113"/>
      <c r="H170" s="113"/>
      <c r="I170" s="113"/>
      <c r="J170" s="113"/>
      <c r="K170" s="218"/>
    </row>
    <row r="171" spans="4:11" s="70" customFormat="1" x14ac:dyDescent="0.25">
      <c r="D171" s="113"/>
      <c r="E171" s="113"/>
      <c r="F171" s="113"/>
      <c r="G171" s="113"/>
      <c r="H171" s="113"/>
      <c r="I171" s="113"/>
      <c r="J171" s="113"/>
      <c r="K171" s="218"/>
    </row>
    <row r="172" spans="4:11" s="70" customFormat="1" x14ac:dyDescent="0.25">
      <c r="D172" s="113"/>
      <c r="E172" s="113"/>
      <c r="F172" s="113"/>
      <c r="G172" s="113"/>
      <c r="H172" s="113"/>
      <c r="I172" s="113"/>
      <c r="J172" s="113"/>
      <c r="K172" s="218"/>
    </row>
    <row r="173" spans="4:11" s="70" customFormat="1" x14ac:dyDescent="0.25">
      <c r="D173" s="113"/>
      <c r="E173" s="113"/>
      <c r="F173" s="113"/>
      <c r="G173" s="113"/>
      <c r="H173" s="113"/>
      <c r="I173" s="113"/>
      <c r="J173" s="113"/>
      <c r="K173" s="218"/>
    </row>
    <row r="174" spans="4:11" s="70" customFormat="1" x14ac:dyDescent="0.25">
      <c r="D174" s="113"/>
      <c r="E174" s="113"/>
      <c r="F174" s="113"/>
      <c r="G174" s="113"/>
      <c r="H174" s="113"/>
      <c r="I174" s="113"/>
      <c r="J174" s="113"/>
      <c r="K174" s="218"/>
    </row>
    <row r="175" spans="4:11" s="70" customFormat="1" x14ac:dyDescent="0.25">
      <c r="D175" s="113"/>
      <c r="E175" s="113"/>
      <c r="F175" s="113"/>
      <c r="G175" s="113"/>
      <c r="H175" s="113"/>
      <c r="I175" s="113"/>
      <c r="J175" s="113"/>
      <c r="K175" s="218"/>
    </row>
    <row r="176" spans="4:11" s="70" customFormat="1" x14ac:dyDescent="0.25">
      <c r="D176" s="113"/>
      <c r="E176" s="113"/>
      <c r="F176" s="113"/>
      <c r="G176" s="113"/>
      <c r="H176" s="113"/>
      <c r="I176" s="113"/>
      <c r="J176" s="113"/>
      <c r="K176" s="218"/>
    </row>
    <row r="177" spans="4:11" s="70" customFormat="1" x14ac:dyDescent="0.25">
      <c r="D177" s="113"/>
      <c r="E177" s="113"/>
      <c r="F177" s="113"/>
      <c r="G177" s="113"/>
      <c r="H177" s="113"/>
      <c r="I177" s="113"/>
      <c r="J177" s="113"/>
      <c r="K177" s="218"/>
    </row>
    <row r="178" spans="4:11" s="70" customFormat="1" x14ac:dyDescent="0.25">
      <c r="D178" s="113"/>
      <c r="E178" s="113"/>
      <c r="F178" s="113"/>
      <c r="G178" s="113"/>
      <c r="H178" s="113"/>
      <c r="I178" s="113"/>
      <c r="J178" s="113"/>
      <c r="K178" s="218"/>
    </row>
    <row r="179" spans="4:11" s="70" customFormat="1" x14ac:dyDescent="0.25">
      <c r="D179" s="113"/>
      <c r="E179" s="113"/>
      <c r="F179" s="113"/>
      <c r="G179" s="113"/>
      <c r="H179" s="113"/>
      <c r="I179" s="113"/>
      <c r="J179" s="113"/>
      <c r="K179" s="218"/>
    </row>
    <row r="180" spans="4:11" s="70" customFormat="1" x14ac:dyDescent="0.25">
      <c r="D180" s="113"/>
      <c r="E180" s="113"/>
      <c r="F180" s="113"/>
      <c r="G180" s="113"/>
      <c r="H180" s="113"/>
      <c r="I180" s="113"/>
      <c r="J180" s="113"/>
      <c r="K180" s="218"/>
    </row>
    <row r="181" spans="4:11" s="70" customFormat="1" x14ac:dyDescent="0.25">
      <c r="D181" s="113"/>
      <c r="E181" s="113"/>
      <c r="F181" s="113"/>
      <c r="G181" s="113"/>
      <c r="H181" s="113"/>
      <c r="I181" s="113"/>
      <c r="J181" s="113"/>
      <c r="K181" s="218"/>
    </row>
    <row r="182" spans="4:11" s="70" customFormat="1" x14ac:dyDescent="0.25">
      <c r="D182" s="113"/>
      <c r="E182" s="113"/>
      <c r="F182" s="113"/>
      <c r="G182" s="113"/>
      <c r="H182" s="113"/>
      <c r="I182" s="113"/>
      <c r="J182" s="113"/>
      <c r="K182" s="218"/>
    </row>
    <row r="183" spans="4:11" s="70" customFormat="1" x14ac:dyDescent="0.25">
      <c r="D183" s="113"/>
      <c r="E183" s="113"/>
      <c r="F183" s="113"/>
      <c r="G183" s="113"/>
      <c r="H183" s="113"/>
      <c r="I183" s="113"/>
      <c r="J183" s="113"/>
      <c r="K183" s="218"/>
    </row>
    <row r="184" spans="4:11" s="70" customFormat="1" x14ac:dyDescent="0.25">
      <c r="D184" s="113"/>
      <c r="E184" s="113"/>
      <c r="F184" s="113"/>
      <c r="G184" s="113"/>
      <c r="H184" s="113"/>
      <c r="I184" s="113"/>
      <c r="J184" s="113"/>
      <c r="K184" s="218"/>
    </row>
    <row r="185" spans="4:11" s="70" customFormat="1" x14ac:dyDescent="0.25">
      <c r="D185" s="113"/>
      <c r="E185" s="113"/>
      <c r="F185" s="113"/>
      <c r="G185" s="113"/>
      <c r="H185" s="113"/>
      <c r="I185" s="113"/>
      <c r="J185" s="113"/>
      <c r="K185" s="218"/>
    </row>
    <row r="186" spans="4:11" s="70" customFormat="1" x14ac:dyDescent="0.25">
      <c r="D186" s="113"/>
      <c r="E186" s="113"/>
      <c r="F186" s="113"/>
      <c r="G186" s="113"/>
      <c r="H186" s="113"/>
      <c r="I186" s="113"/>
      <c r="J186" s="113"/>
      <c r="K186" s="218"/>
    </row>
    <row r="187" spans="4:11" s="70" customFormat="1" x14ac:dyDescent="0.25">
      <c r="D187" s="113"/>
      <c r="E187" s="113"/>
      <c r="F187" s="113"/>
      <c r="G187" s="113"/>
      <c r="H187" s="113"/>
      <c r="I187" s="113"/>
      <c r="J187" s="113"/>
      <c r="K187" s="218"/>
    </row>
    <row r="188" spans="4:11" s="70" customFormat="1" x14ac:dyDescent="0.25">
      <c r="D188" s="113"/>
      <c r="E188" s="113"/>
      <c r="F188" s="113"/>
      <c r="G188" s="113"/>
      <c r="H188" s="113"/>
      <c r="I188" s="113"/>
      <c r="J188" s="113"/>
      <c r="K188" s="218"/>
    </row>
    <row r="189" spans="4:11" s="70" customFormat="1" x14ac:dyDescent="0.25">
      <c r="D189" s="113"/>
      <c r="E189" s="113"/>
      <c r="F189" s="113"/>
      <c r="G189" s="113"/>
      <c r="H189" s="113"/>
      <c r="I189" s="113"/>
      <c r="J189" s="113"/>
      <c r="K189" s="218"/>
    </row>
    <row r="190" spans="4:11" s="70" customFormat="1" x14ac:dyDescent="0.25">
      <c r="D190" s="113"/>
      <c r="E190" s="113"/>
      <c r="F190" s="113"/>
      <c r="G190" s="113"/>
      <c r="H190" s="113"/>
      <c r="I190" s="113"/>
      <c r="J190" s="113"/>
      <c r="K190" s="218"/>
    </row>
    <row r="191" spans="4:11" s="70" customFormat="1" x14ac:dyDescent="0.25">
      <c r="D191" s="113"/>
      <c r="E191" s="113"/>
      <c r="F191" s="113"/>
      <c r="G191" s="113"/>
      <c r="H191" s="113"/>
      <c r="I191" s="113"/>
      <c r="J191" s="113"/>
      <c r="K191" s="218"/>
    </row>
    <row r="192" spans="4:11" s="70" customFormat="1" x14ac:dyDescent="0.25">
      <c r="D192" s="113"/>
      <c r="E192" s="113"/>
      <c r="F192" s="113"/>
      <c r="G192" s="113"/>
      <c r="H192" s="113"/>
      <c r="I192" s="113"/>
      <c r="J192" s="113"/>
      <c r="K192" s="218"/>
    </row>
    <row r="193" spans="4:11" s="70" customFormat="1" x14ac:dyDescent="0.25">
      <c r="D193" s="113"/>
      <c r="E193" s="113"/>
      <c r="F193" s="113"/>
      <c r="G193" s="113"/>
      <c r="H193" s="113"/>
      <c r="I193" s="113"/>
      <c r="J193" s="113"/>
      <c r="K193" s="218"/>
    </row>
    <row r="194" spans="4:11" s="70" customFormat="1" x14ac:dyDescent="0.25">
      <c r="D194" s="113"/>
      <c r="E194" s="113"/>
      <c r="F194" s="113"/>
      <c r="G194" s="113"/>
      <c r="H194" s="113"/>
      <c r="I194" s="113"/>
      <c r="J194" s="113"/>
      <c r="K194" s="218"/>
    </row>
    <row r="195" spans="4:11" s="70" customFormat="1" x14ac:dyDescent="0.25">
      <c r="D195" s="113"/>
      <c r="E195" s="113"/>
      <c r="F195" s="113"/>
      <c r="G195" s="113"/>
      <c r="H195" s="113"/>
      <c r="I195" s="113"/>
      <c r="J195" s="113"/>
      <c r="K195" s="218"/>
    </row>
    <row r="196" spans="4:11" s="70" customFormat="1" x14ac:dyDescent="0.25">
      <c r="D196" s="113"/>
      <c r="E196" s="113"/>
      <c r="F196" s="113"/>
      <c r="G196" s="113"/>
      <c r="H196" s="113"/>
      <c r="I196" s="113"/>
      <c r="J196" s="113"/>
      <c r="K196" s="218"/>
    </row>
    <row r="197" spans="4:11" s="70" customFormat="1" x14ac:dyDescent="0.25">
      <c r="D197" s="113"/>
      <c r="E197" s="113"/>
      <c r="F197" s="113"/>
      <c r="G197" s="113"/>
      <c r="H197" s="113"/>
      <c r="I197" s="113"/>
      <c r="J197" s="113"/>
      <c r="K197" s="218"/>
    </row>
    <row r="198" spans="4:11" s="70" customFormat="1" x14ac:dyDescent="0.25">
      <c r="D198" s="113"/>
      <c r="E198" s="113"/>
      <c r="F198" s="113"/>
      <c r="G198" s="113"/>
      <c r="H198" s="113"/>
      <c r="I198" s="113"/>
      <c r="J198" s="113"/>
      <c r="K198" s="218"/>
    </row>
    <row r="199" spans="4:11" s="70" customFormat="1" x14ac:dyDescent="0.25">
      <c r="D199" s="113"/>
      <c r="E199" s="113"/>
      <c r="F199" s="113"/>
      <c r="G199" s="113"/>
      <c r="H199" s="113"/>
      <c r="I199" s="113"/>
      <c r="J199" s="113"/>
      <c r="K199" s="218"/>
    </row>
    <row r="200" spans="4:11" s="70" customFormat="1" x14ac:dyDescent="0.25">
      <c r="D200" s="113"/>
      <c r="E200" s="113"/>
      <c r="F200" s="113"/>
      <c r="G200" s="113"/>
      <c r="H200" s="113"/>
      <c r="I200" s="113"/>
      <c r="J200" s="113"/>
      <c r="K200" s="218"/>
    </row>
    <row r="201" spans="4:11" s="70" customFormat="1" x14ac:dyDescent="0.25">
      <c r="D201" s="113"/>
      <c r="E201" s="113"/>
      <c r="F201" s="113"/>
      <c r="G201" s="113"/>
      <c r="H201" s="113"/>
      <c r="I201" s="113"/>
      <c r="J201" s="113"/>
      <c r="K201" s="218"/>
    </row>
    <row r="202" spans="4:11" s="70" customFormat="1" x14ac:dyDescent="0.25">
      <c r="D202" s="113"/>
      <c r="E202" s="113"/>
      <c r="F202" s="113"/>
      <c r="G202" s="113"/>
      <c r="H202" s="113"/>
      <c r="I202" s="113"/>
      <c r="J202" s="113"/>
      <c r="K202" s="218"/>
    </row>
    <row r="203" spans="4:11" s="70" customFormat="1" x14ac:dyDescent="0.25">
      <c r="D203" s="113"/>
      <c r="E203" s="113"/>
      <c r="F203" s="113"/>
      <c r="G203" s="113"/>
      <c r="H203" s="113"/>
      <c r="I203" s="113"/>
      <c r="J203" s="113"/>
      <c r="K203" s="218"/>
    </row>
    <row r="204" spans="4:11" s="70" customFormat="1" x14ac:dyDescent="0.25">
      <c r="D204" s="113"/>
      <c r="E204" s="113"/>
      <c r="F204" s="113"/>
      <c r="G204" s="113"/>
      <c r="H204" s="113"/>
      <c r="I204" s="113"/>
      <c r="J204" s="113"/>
      <c r="K204" s="218"/>
    </row>
    <row r="205" spans="4:11" s="70" customFormat="1" x14ac:dyDescent="0.25">
      <c r="D205" s="113"/>
      <c r="E205" s="113"/>
      <c r="F205" s="113"/>
      <c r="G205" s="113"/>
      <c r="H205" s="113"/>
      <c r="I205" s="113"/>
      <c r="J205" s="113"/>
      <c r="K205" s="218"/>
    </row>
    <row r="206" spans="4:11" s="70" customFormat="1" x14ac:dyDescent="0.25">
      <c r="D206" s="113"/>
      <c r="E206" s="113"/>
      <c r="F206" s="113"/>
      <c r="G206" s="113"/>
      <c r="H206" s="113"/>
      <c r="I206" s="113"/>
      <c r="J206" s="113"/>
      <c r="K206" s="218"/>
    </row>
    <row r="207" spans="4:11" s="70" customFormat="1" x14ac:dyDescent="0.25">
      <c r="D207" s="113"/>
      <c r="E207" s="113"/>
      <c r="F207" s="113"/>
      <c r="G207" s="113"/>
      <c r="H207" s="113"/>
      <c r="I207" s="113"/>
      <c r="J207" s="113"/>
      <c r="K207" s="218"/>
    </row>
    <row r="208" spans="4:11" s="70" customFormat="1" x14ac:dyDescent="0.25">
      <c r="D208" s="113"/>
      <c r="E208" s="113"/>
      <c r="F208" s="113"/>
      <c r="G208" s="113"/>
      <c r="H208" s="113"/>
      <c r="I208" s="113"/>
      <c r="J208" s="113"/>
      <c r="K208" s="218"/>
    </row>
    <row r="209" spans="4:11" s="70" customFormat="1" x14ac:dyDescent="0.25">
      <c r="D209" s="113"/>
      <c r="E209" s="113"/>
      <c r="F209" s="113"/>
      <c r="G209" s="113"/>
      <c r="H209" s="113"/>
      <c r="I209" s="113"/>
      <c r="J209" s="113"/>
      <c r="K209" s="218"/>
    </row>
    <row r="210" spans="4:11" s="70" customFormat="1" x14ac:dyDescent="0.25">
      <c r="D210" s="113"/>
      <c r="E210" s="113"/>
      <c r="F210" s="113"/>
      <c r="G210" s="113"/>
      <c r="H210" s="113"/>
      <c r="I210" s="113"/>
      <c r="J210" s="113"/>
      <c r="K210" s="218"/>
    </row>
    <row r="211" spans="4:11" s="70" customFormat="1" x14ac:dyDescent="0.25">
      <c r="D211" s="113"/>
      <c r="E211" s="113"/>
      <c r="F211" s="113"/>
      <c r="G211" s="113"/>
      <c r="H211" s="113"/>
      <c r="I211" s="113"/>
      <c r="J211" s="113"/>
      <c r="K211" s="218"/>
    </row>
    <row r="212" spans="4:11" s="70" customFormat="1" x14ac:dyDescent="0.25">
      <c r="D212" s="113"/>
      <c r="E212" s="113"/>
      <c r="F212" s="113"/>
      <c r="G212" s="113"/>
      <c r="H212" s="113"/>
      <c r="I212" s="113"/>
      <c r="J212" s="113"/>
      <c r="K212" s="218"/>
    </row>
  </sheetData>
  <autoFilter ref="D6:N154"/>
  <mergeCells count="128">
    <mergeCell ref="A118:A123"/>
    <mergeCell ref="B118:B123"/>
    <mergeCell ref="C118:C120"/>
    <mergeCell ref="N118:N123"/>
    <mergeCell ref="C121:C123"/>
    <mergeCell ref="A125:C125"/>
    <mergeCell ref="K125:N125"/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100:A106"/>
    <mergeCell ref="B100:B106"/>
    <mergeCell ref="C100:C103"/>
    <mergeCell ref="N100:N103"/>
    <mergeCell ref="C104:C106"/>
    <mergeCell ref="N104:N106"/>
    <mergeCell ref="A93:A99"/>
    <mergeCell ref="B93:B99"/>
    <mergeCell ref="C93:C96"/>
    <mergeCell ref="C97:C99"/>
    <mergeCell ref="N97:N99"/>
    <mergeCell ref="N95:N96"/>
    <mergeCell ref="A87:A92"/>
    <mergeCell ref="B87:B92"/>
    <mergeCell ref="C87:C88"/>
    <mergeCell ref="N87:N88"/>
    <mergeCell ref="C89:C92"/>
    <mergeCell ref="N89:N92"/>
    <mergeCell ref="A80:A86"/>
    <mergeCell ref="B80:B86"/>
    <mergeCell ref="C80:C83"/>
    <mergeCell ref="N80:N81"/>
    <mergeCell ref="N82:N83"/>
    <mergeCell ref="C84:C86"/>
    <mergeCell ref="N84:N86"/>
    <mergeCell ref="A74:A79"/>
    <mergeCell ref="B74:B79"/>
    <mergeCell ref="C74:C76"/>
    <mergeCell ref="N74:N76"/>
    <mergeCell ref="C77:C79"/>
    <mergeCell ref="N77:N79"/>
    <mergeCell ref="N65:N67"/>
    <mergeCell ref="A68:A73"/>
    <mergeCell ref="B68:B73"/>
    <mergeCell ref="C68:C70"/>
    <mergeCell ref="C71:C73"/>
    <mergeCell ref="N71:N73"/>
    <mergeCell ref="N69:N70"/>
    <mergeCell ref="A54:A60"/>
    <mergeCell ref="B54:B60"/>
    <mergeCell ref="C54:C57"/>
    <mergeCell ref="C58:C60"/>
    <mergeCell ref="N58:N60"/>
    <mergeCell ref="A61:A67"/>
    <mergeCell ref="B61:B67"/>
    <mergeCell ref="C61:C64"/>
    <mergeCell ref="C65:C67"/>
    <mergeCell ref="N63:N64"/>
    <mergeCell ref="N61:N62"/>
    <mergeCell ref="A47:A53"/>
    <mergeCell ref="B47:B53"/>
    <mergeCell ref="C47:C50"/>
    <mergeCell ref="C51:C53"/>
    <mergeCell ref="N51:N53"/>
    <mergeCell ref="N47:N48"/>
    <mergeCell ref="N49:N50"/>
    <mergeCell ref="A40:A46"/>
    <mergeCell ref="B40:B46"/>
    <mergeCell ref="C40:C43"/>
    <mergeCell ref="N40:N43"/>
    <mergeCell ref="C44:C46"/>
    <mergeCell ref="N44:N46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N26:N29"/>
    <mergeCell ref="C30:C32"/>
    <mergeCell ref="N30:N32"/>
    <mergeCell ref="A20:A25"/>
    <mergeCell ref="B20:B25"/>
    <mergeCell ref="C20:C22"/>
    <mergeCell ref="N20:N22"/>
    <mergeCell ref="C23:C25"/>
    <mergeCell ref="N23:N25"/>
    <mergeCell ref="O6:P8"/>
    <mergeCell ref="C9:C12"/>
    <mergeCell ref="A13:A19"/>
    <mergeCell ref="B13:B19"/>
    <mergeCell ref="C13:C15"/>
    <mergeCell ref="N13:N15"/>
    <mergeCell ref="C16:C19"/>
    <mergeCell ref="N16:N19"/>
    <mergeCell ref="A1:H1"/>
    <mergeCell ref="I1:N1"/>
    <mergeCell ref="A2:H2"/>
    <mergeCell ref="I2:N2"/>
    <mergeCell ref="I3:N3"/>
    <mergeCell ref="A6:A12"/>
    <mergeCell ref="B6:B12"/>
    <mergeCell ref="C6:C8"/>
    <mergeCell ref="N6:N8"/>
  </mergeCells>
  <phoneticPr fontId="29" type="noConversion"/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1" activePane="bottomRight" state="frozen"/>
      <selection activeCell="H18" sqref="H18"/>
      <selection pane="topRight" activeCell="H18" sqref="H18"/>
      <selection pane="bottomLeft" activeCell="H18" sqref="H18"/>
      <selection pane="bottomRight" activeCell="M15" sqref="M15"/>
    </sheetView>
  </sheetViews>
  <sheetFormatPr defaultColWidth="9.140625" defaultRowHeight="17.25" x14ac:dyDescent="0.3"/>
  <cols>
    <col min="1" max="1" width="4.7109375" style="165" customWidth="1"/>
    <col min="2" max="2" width="16.5703125" style="178" customWidth="1"/>
    <col min="3" max="10" width="5.42578125" style="179" customWidth="1"/>
    <col min="11" max="12" width="5.42578125" style="178" customWidth="1"/>
    <col min="13" max="14" width="5.42578125" style="164" customWidth="1"/>
    <col min="15" max="15" width="5" style="164" customWidth="1"/>
    <col min="16" max="16" width="5.42578125" style="164" customWidth="1"/>
    <col min="17" max="17" width="5.42578125" style="178" customWidth="1"/>
    <col min="18" max="18" width="30.140625" style="178" customWidth="1"/>
    <col min="19" max="16384" width="9.140625" style="178"/>
  </cols>
  <sheetData>
    <row r="1" spans="1:21" s="165" customFormat="1" x14ac:dyDescent="0.3">
      <c r="A1" s="449" t="s">
        <v>416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64"/>
      <c r="T1" s="164"/>
      <c r="U1" s="164"/>
    </row>
    <row r="2" spans="1:21" s="165" customFormat="1" x14ac:dyDescent="0.3">
      <c r="A2" s="450" t="s">
        <v>417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164"/>
      <c r="T2" s="164"/>
      <c r="U2" s="164"/>
    </row>
    <row r="3" spans="1:21" s="165" customFormat="1" x14ac:dyDescent="0.3">
      <c r="A3" s="166" t="s">
        <v>2</v>
      </c>
      <c r="B3" s="166" t="s">
        <v>95</v>
      </c>
      <c r="C3" s="453" t="s">
        <v>5</v>
      </c>
      <c r="D3" s="454"/>
      <c r="E3" s="453" t="s">
        <v>6</v>
      </c>
      <c r="F3" s="454"/>
      <c r="G3" s="453" t="s">
        <v>7</v>
      </c>
      <c r="H3" s="454"/>
      <c r="I3" s="453" t="s">
        <v>8</v>
      </c>
      <c r="J3" s="454"/>
      <c r="K3" s="453" t="s">
        <v>9</v>
      </c>
      <c r="L3" s="454"/>
      <c r="M3" s="455" t="s">
        <v>10</v>
      </c>
      <c r="N3" s="455"/>
      <c r="O3" s="167" t="s">
        <v>11</v>
      </c>
      <c r="P3" s="168"/>
      <c r="Q3" s="166" t="s">
        <v>4</v>
      </c>
      <c r="R3" s="166" t="s">
        <v>91</v>
      </c>
      <c r="S3" s="164"/>
      <c r="T3" s="164"/>
      <c r="U3" s="164"/>
    </row>
    <row r="4" spans="1:21" s="165" customFormat="1" x14ac:dyDescent="0.3">
      <c r="A4" s="169"/>
      <c r="B4" s="169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69">
        <f>SUM(Q5:Q30)</f>
        <v>161</v>
      </c>
      <c r="R4" s="169"/>
      <c r="S4" s="164"/>
    </row>
    <row r="5" spans="1:21" s="164" customFormat="1" x14ac:dyDescent="0.3">
      <c r="A5" s="171">
        <v>1</v>
      </c>
      <c r="B5" s="171" t="s">
        <v>57</v>
      </c>
      <c r="C5" s="171" t="s">
        <v>441</v>
      </c>
      <c r="D5" s="171" t="s">
        <v>441</v>
      </c>
      <c r="E5" s="171" t="s">
        <v>441</v>
      </c>
      <c r="F5" s="171" t="s">
        <v>441</v>
      </c>
      <c r="G5" s="171" t="s">
        <v>441</v>
      </c>
      <c r="H5" s="171" t="s">
        <v>441</v>
      </c>
      <c r="I5" s="171" t="s">
        <v>441</v>
      </c>
      <c r="J5" s="171" t="s">
        <v>441</v>
      </c>
      <c r="K5" s="171" t="s">
        <v>441</v>
      </c>
      <c r="L5" s="171" t="s">
        <v>441</v>
      </c>
      <c r="M5" s="171" t="s">
        <v>441</v>
      </c>
      <c r="N5" s="171" t="s">
        <v>441</v>
      </c>
      <c r="O5" s="171"/>
      <c r="P5" s="171"/>
      <c r="Q5" s="171">
        <f>COUNTA(C5:P5)</f>
        <v>12</v>
      </c>
      <c r="R5" s="171" t="s">
        <v>439</v>
      </c>
    </row>
    <row r="6" spans="1:21" s="220" customFormat="1" x14ac:dyDescent="0.3">
      <c r="A6" s="219">
        <v>2</v>
      </c>
      <c r="B6" s="219" t="s">
        <v>26</v>
      </c>
      <c r="C6" s="219" t="s">
        <v>90</v>
      </c>
      <c r="D6" s="219"/>
      <c r="E6" s="219" t="s">
        <v>90</v>
      </c>
      <c r="F6" s="219"/>
      <c r="G6" s="219" t="s">
        <v>119</v>
      </c>
      <c r="H6" s="219"/>
      <c r="I6" s="219" t="s">
        <v>119</v>
      </c>
      <c r="J6" s="219"/>
      <c r="K6" s="219" t="s">
        <v>119</v>
      </c>
      <c r="L6" s="219"/>
      <c r="M6" s="219"/>
      <c r="N6" s="219"/>
      <c r="O6" s="219"/>
      <c r="P6" s="219"/>
      <c r="Q6" s="219"/>
      <c r="R6" s="219" t="s">
        <v>438</v>
      </c>
    </row>
    <row r="7" spans="1:21" s="164" customFormat="1" x14ac:dyDescent="0.3">
      <c r="A7" s="171">
        <v>3</v>
      </c>
      <c r="B7" s="171" t="s">
        <v>66</v>
      </c>
      <c r="C7" s="171"/>
      <c r="D7" s="171"/>
      <c r="E7" s="171" t="s">
        <v>121</v>
      </c>
      <c r="F7" s="171" t="s">
        <v>121</v>
      </c>
      <c r="G7" s="171" t="s">
        <v>121</v>
      </c>
      <c r="H7" s="171" t="s">
        <v>121</v>
      </c>
      <c r="I7" s="171" t="s">
        <v>121</v>
      </c>
      <c r="J7" s="171" t="s">
        <v>121</v>
      </c>
      <c r="K7" s="171" t="s">
        <v>121</v>
      </c>
      <c r="L7" s="171" t="s">
        <v>121</v>
      </c>
      <c r="M7" s="171"/>
      <c r="N7" s="171" t="s">
        <v>121</v>
      </c>
      <c r="O7" s="171"/>
      <c r="P7" s="171" t="s">
        <v>121</v>
      </c>
      <c r="Q7" s="171">
        <f t="shared" ref="Q7:Q40" si="0">COUNTA(C7:P7)</f>
        <v>10</v>
      </c>
      <c r="R7" s="171" t="s">
        <v>384</v>
      </c>
    </row>
    <row r="8" spans="1:21" s="164" customFormat="1" x14ac:dyDescent="0.3">
      <c r="A8" s="219">
        <v>4</v>
      </c>
      <c r="B8" s="171" t="s">
        <v>61</v>
      </c>
      <c r="C8" s="171" t="s">
        <v>121</v>
      </c>
      <c r="D8" s="171"/>
      <c r="E8" s="171" t="s">
        <v>115</v>
      </c>
      <c r="F8" s="171"/>
      <c r="G8" s="171" t="s">
        <v>121</v>
      </c>
      <c r="H8" s="171"/>
      <c r="I8" s="171" t="s">
        <v>115</v>
      </c>
      <c r="J8" s="171"/>
      <c r="K8" s="171" t="s">
        <v>121</v>
      </c>
      <c r="L8" s="171"/>
      <c r="M8" s="171" t="s">
        <v>121</v>
      </c>
      <c r="N8" s="171"/>
      <c r="O8" s="171"/>
      <c r="P8" s="171"/>
      <c r="Q8" s="171">
        <f t="shared" si="0"/>
        <v>6</v>
      </c>
      <c r="R8" s="171" t="s">
        <v>423</v>
      </c>
    </row>
    <row r="9" spans="1:21" s="164" customFormat="1" x14ac:dyDescent="0.3">
      <c r="A9" s="171">
        <v>5</v>
      </c>
      <c r="B9" s="171" t="s">
        <v>72</v>
      </c>
      <c r="C9" s="171"/>
      <c r="D9" s="171" t="s">
        <v>116</v>
      </c>
      <c r="E9" s="171" t="s">
        <v>116</v>
      </c>
      <c r="F9" s="171" t="s">
        <v>116</v>
      </c>
      <c r="G9" s="171" t="s">
        <v>116</v>
      </c>
      <c r="H9" s="171" t="s">
        <v>116</v>
      </c>
      <c r="I9" s="171" t="s">
        <v>116</v>
      </c>
      <c r="J9" s="171" t="s">
        <v>116</v>
      </c>
      <c r="K9" s="171" t="s">
        <v>116</v>
      </c>
      <c r="L9" s="171" t="s">
        <v>116</v>
      </c>
      <c r="M9" s="171"/>
      <c r="N9" s="171"/>
      <c r="O9" s="171"/>
      <c r="P9" s="171"/>
      <c r="Q9" s="171">
        <f t="shared" si="0"/>
        <v>9</v>
      </c>
      <c r="R9" s="171" t="s">
        <v>442</v>
      </c>
    </row>
    <row r="10" spans="1:21" s="164" customFormat="1" x14ac:dyDescent="0.3">
      <c r="A10" s="219">
        <v>6</v>
      </c>
      <c r="B10" s="171" t="s">
        <v>64</v>
      </c>
      <c r="C10" s="171" t="s">
        <v>121</v>
      </c>
      <c r="D10" s="171"/>
      <c r="E10" s="171" t="s">
        <v>121</v>
      </c>
      <c r="F10" s="171"/>
      <c r="G10" s="171" t="s">
        <v>121</v>
      </c>
      <c r="H10" s="171"/>
      <c r="I10" s="171" t="s">
        <v>121</v>
      </c>
      <c r="J10" s="171"/>
      <c r="K10" s="171" t="s">
        <v>121</v>
      </c>
      <c r="L10" s="171"/>
      <c r="M10" s="171"/>
      <c r="N10" s="171"/>
      <c r="O10" s="171"/>
      <c r="P10" s="171"/>
      <c r="Q10" s="171">
        <f t="shared" si="0"/>
        <v>5</v>
      </c>
      <c r="R10" s="171" t="s">
        <v>108</v>
      </c>
    </row>
    <row r="11" spans="1:21" s="164" customFormat="1" x14ac:dyDescent="0.3">
      <c r="A11" s="171">
        <v>7</v>
      </c>
      <c r="B11" s="171" t="s">
        <v>73</v>
      </c>
      <c r="C11" s="171" t="s">
        <v>117</v>
      </c>
      <c r="D11" s="171"/>
      <c r="E11" s="171" t="s">
        <v>117</v>
      </c>
      <c r="F11" s="171"/>
      <c r="G11" s="171" t="s">
        <v>117</v>
      </c>
      <c r="H11" s="171"/>
      <c r="I11" s="171" t="s">
        <v>117</v>
      </c>
      <c r="J11" s="171"/>
      <c r="K11" s="171" t="s">
        <v>117</v>
      </c>
      <c r="L11" s="171"/>
      <c r="M11" s="171" t="s">
        <v>117</v>
      </c>
      <c r="N11" s="171"/>
      <c r="O11" s="171"/>
      <c r="P11" s="171"/>
      <c r="Q11" s="171">
        <f t="shared" si="0"/>
        <v>6</v>
      </c>
      <c r="R11" s="171" t="s">
        <v>420</v>
      </c>
    </row>
    <row r="12" spans="1:21" s="164" customFormat="1" x14ac:dyDescent="0.3">
      <c r="A12" s="219">
        <v>8</v>
      </c>
      <c r="B12" s="171" t="s">
        <v>33</v>
      </c>
      <c r="C12" s="171" t="s">
        <v>159</v>
      </c>
      <c r="D12" s="171" t="s">
        <v>121</v>
      </c>
      <c r="E12" s="171" t="s">
        <v>159</v>
      </c>
      <c r="F12" s="171" t="s">
        <v>121</v>
      </c>
      <c r="G12" s="171" t="s">
        <v>90</v>
      </c>
      <c r="H12" s="171" t="s">
        <v>121</v>
      </c>
      <c r="I12" s="171" t="s">
        <v>90</v>
      </c>
      <c r="J12" s="171" t="s">
        <v>121</v>
      </c>
      <c r="K12" s="171" t="s">
        <v>90</v>
      </c>
      <c r="L12" s="171"/>
      <c r="M12" s="171" t="s">
        <v>90</v>
      </c>
      <c r="N12" s="171"/>
      <c r="O12" s="171"/>
      <c r="P12" s="171"/>
      <c r="Q12" s="171">
        <f t="shared" si="0"/>
        <v>9</v>
      </c>
      <c r="R12" s="171" t="s">
        <v>437</v>
      </c>
    </row>
    <row r="13" spans="1:21" s="173" customFormat="1" ht="17.25" customHeight="1" x14ac:dyDescent="0.3">
      <c r="A13" s="172">
        <v>9</v>
      </c>
      <c r="B13" s="172" t="s">
        <v>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0</v>
      </c>
      <c r="R13" s="172"/>
    </row>
    <row r="14" spans="1:21" s="164" customFormat="1" x14ac:dyDescent="0.3">
      <c r="A14" s="219">
        <v>10</v>
      </c>
      <c r="B14" s="171" t="s">
        <v>77</v>
      </c>
      <c r="C14" s="171" t="s">
        <v>279</v>
      </c>
      <c r="D14" s="171"/>
      <c r="E14" s="171" t="s">
        <v>279</v>
      </c>
      <c r="F14" s="171"/>
      <c r="G14" s="171" t="s">
        <v>279</v>
      </c>
      <c r="H14" s="171"/>
      <c r="I14" s="171" t="s">
        <v>279</v>
      </c>
      <c r="J14" s="171"/>
      <c r="K14" s="171" t="s">
        <v>279</v>
      </c>
      <c r="L14" s="171"/>
      <c r="M14" s="171"/>
      <c r="N14" s="171"/>
      <c r="O14" s="171"/>
      <c r="P14" s="171"/>
      <c r="Q14" s="171">
        <f t="shared" si="0"/>
        <v>5</v>
      </c>
      <c r="R14" s="171" t="s">
        <v>109</v>
      </c>
      <c r="S14" s="171"/>
    </row>
    <row r="15" spans="1:21" s="173" customFormat="1" x14ac:dyDescent="0.3">
      <c r="A15" s="172">
        <v>11</v>
      </c>
      <c r="B15" s="172" t="s">
        <v>75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>
        <f t="shared" si="0"/>
        <v>0</v>
      </c>
      <c r="R15" s="172"/>
    </row>
    <row r="16" spans="1:21" s="173" customFormat="1" x14ac:dyDescent="0.3">
      <c r="A16" s="241">
        <v>12</v>
      </c>
      <c r="B16" s="172" t="s">
        <v>70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>
        <f t="shared" si="0"/>
        <v>0</v>
      </c>
      <c r="R16" s="172" t="s">
        <v>93</v>
      </c>
    </row>
    <row r="17" spans="1:18" s="173" customFormat="1" x14ac:dyDescent="0.3">
      <c r="A17" s="172">
        <v>13</v>
      </c>
      <c r="B17" s="172" t="s">
        <v>74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>COUNTA(C17:P17)</f>
        <v>0</v>
      </c>
      <c r="R17" s="172"/>
    </row>
    <row r="18" spans="1:18" s="164" customFormat="1" x14ac:dyDescent="0.3">
      <c r="A18" s="219">
        <v>14</v>
      </c>
      <c r="B18" s="171" t="s">
        <v>127</v>
      </c>
      <c r="C18" s="171" t="s">
        <v>121</v>
      </c>
      <c r="D18" s="171"/>
      <c r="E18" s="171" t="s">
        <v>121</v>
      </c>
      <c r="F18" s="171"/>
      <c r="G18" s="171" t="s">
        <v>121</v>
      </c>
      <c r="H18" s="171"/>
      <c r="I18" s="171" t="s">
        <v>121</v>
      </c>
      <c r="J18" s="171"/>
      <c r="K18" s="171" t="s">
        <v>121</v>
      </c>
      <c r="L18" s="171"/>
      <c r="M18" s="171"/>
      <c r="N18" s="171"/>
      <c r="O18" s="171"/>
      <c r="P18" s="171"/>
      <c r="Q18" s="171">
        <f t="shared" si="0"/>
        <v>5</v>
      </c>
      <c r="R18" s="171" t="s">
        <v>356</v>
      </c>
    </row>
    <row r="19" spans="1:18" s="164" customFormat="1" x14ac:dyDescent="0.3">
      <c r="A19" s="171">
        <v>15</v>
      </c>
      <c r="B19" s="171" t="s">
        <v>36</v>
      </c>
      <c r="C19" s="171" t="s">
        <v>121</v>
      </c>
      <c r="D19" s="171" t="s">
        <v>121</v>
      </c>
      <c r="E19" s="171" t="s">
        <v>121</v>
      </c>
      <c r="F19" s="171" t="s">
        <v>121</v>
      </c>
      <c r="G19" s="171" t="s">
        <v>121</v>
      </c>
      <c r="H19" s="171" t="s">
        <v>121</v>
      </c>
      <c r="I19" s="171" t="s">
        <v>121</v>
      </c>
      <c r="J19" s="171" t="s">
        <v>121</v>
      </c>
      <c r="K19" s="171" t="s">
        <v>121</v>
      </c>
      <c r="L19" s="171" t="s">
        <v>121</v>
      </c>
      <c r="M19" s="171"/>
      <c r="N19" s="171"/>
      <c r="O19" s="171"/>
      <c r="P19" s="171"/>
      <c r="Q19" s="171">
        <f t="shared" si="0"/>
        <v>10</v>
      </c>
      <c r="R19" s="171" t="s">
        <v>308</v>
      </c>
    </row>
    <row r="20" spans="1:18" s="164" customFormat="1" x14ac:dyDescent="0.3">
      <c r="A20" s="219">
        <v>16</v>
      </c>
      <c r="B20" s="171" t="s">
        <v>39</v>
      </c>
      <c r="C20" s="171" t="s">
        <v>90</v>
      </c>
      <c r="D20" s="171" t="s">
        <v>90</v>
      </c>
      <c r="E20" s="171" t="s">
        <v>90</v>
      </c>
      <c r="F20" s="171" t="s">
        <v>90</v>
      </c>
      <c r="G20" s="171" t="s">
        <v>90</v>
      </c>
      <c r="H20" s="171" t="s">
        <v>90</v>
      </c>
      <c r="I20" s="171" t="s">
        <v>90</v>
      </c>
      <c r="J20" s="171" t="s">
        <v>90</v>
      </c>
      <c r="K20" s="171" t="s">
        <v>90</v>
      </c>
      <c r="L20" s="171" t="s">
        <v>90</v>
      </c>
      <c r="M20" s="171"/>
      <c r="N20" s="171"/>
      <c r="O20" s="171"/>
      <c r="P20" s="171"/>
      <c r="Q20" s="171">
        <f t="shared" si="0"/>
        <v>10</v>
      </c>
      <c r="R20" s="171" t="s">
        <v>266</v>
      </c>
    </row>
    <row r="21" spans="1:18" s="164" customFormat="1" x14ac:dyDescent="0.3">
      <c r="A21" s="171">
        <v>17</v>
      </c>
      <c r="B21" s="171" t="s">
        <v>88</v>
      </c>
      <c r="C21" s="171"/>
      <c r="D21" s="171"/>
      <c r="E21" s="171"/>
      <c r="F21" s="171" t="s">
        <v>154</v>
      </c>
      <c r="G21" s="171" t="s">
        <v>154</v>
      </c>
      <c r="H21" s="171" t="s">
        <v>154</v>
      </c>
      <c r="I21" s="171" t="s">
        <v>154</v>
      </c>
      <c r="J21" s="171" t="s">
        <v>154</v>
      </c>
      <c r="K21" s="171" t="s">
        <v>154</v>
      </c>
      <c r="L21" s="171"/>
      <c r="M21" s="171"/>
      <c r="N21" s="171"/>
      <c r="O21" s="171"/>
      <c r="P21" s="171"/>
      <c r="Q21" s="171">
        <f t="shared" si="0"/>
        <v>6</v>
      </c>
      <c r="R21" s="171" t="s">
        <v>155</v>
      </c>
    </row>
    <row r="22" spans="1:18" s="173" customFormat="1" x14ac:dyDescent="0.3">
      <c r="A22" s="241">
        <v>18</v>
      </c>
      <c r="B22" s="172" t="s">
        <v>59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>
        <f t="shared" si="0"/>
        <v>0</v>
      </c>
      <c r="R22" s="172" t="s">
        <v>284</v>
      </c>
    </row>
    <row r="23" spans="1:18" s="164" customFormat="1" x14ac:dyDescent="0.3">
      <c r="A23" s="171">
        <v>19</v>
      </c>
      <c r="B23" s="171" t="s">
        <v>29</v>
      </c>
      <c r="C23" s="171" t="s">
        <v>141</v>
      </c>
      <c r="D23" s="171"/>
      <c r="E23" s="171" t="s">
        <v>141</v>
      </c>
      <c r="F23" s="171"/>
      <c r="G23" s="171" t="s">
        <v>141</v>
      </c>
      <c r="H23" s="171"/>
      <c r="I23" s="171" t="s">
        <v>141</v>
      </c>
      <c r="J23" s="171"/>
      <c r="K23" s="171" t="s">
        <v>141</v>
      </c>
      <c r="L23" s="171"/>
      <c r="M23" s="171"/>
      <c r="N23" s="171"/>
      <c r="O23" s="171"/>
      <c r="P23" s="171"/>
      <c r="Q23" s="171">
        <f t="shared" si="0"/>
        <v>5</v>
      </c>
      <c r="R23" s="171" t="s">
        <v>135</v>
      </c>
    </row>
    <row r="24" spans="1:18" s="164" customFormat="1" x14ac:dyDescent="0.3">
      <c r="A24" s="219">
        <v>20</v>
      </c>
      <c r="B24" s="171" t="s">
        <v>35</v>
      </c>
      <c r="C24" s="171" t="s">
        <v>159</v>
      </c>
      <c r="D24" s="171"/>
      <c r="E24" s="171" t="s">
        <v>159</v>
      </c>
      <c r="F24" s="171"/>
      <c r="G24" s="171" t="s">
        <v>159</v>
      </c>
      <c r="H24" s="171"/>
      <c r="I24" s="171" t="s">
        <v>159</v>
      </c>
      <c r="J24" s="171"/>
      <c r="K24" s="171" t="s">
        <v>159</v>
      </c>
      <c r="L24" s="171"/>
      <c r="M24" s="171"/>
      <c r="N24" s="171"/>
      <c r="O24" s="171"/>
      <c r="P24" s="171"/>
      <c r="Q24" s="171">
        <f t="shared" si="0"/>
        <v>5</v>
      </c>
      <c r="R24" s="171" t="s">
        <v>58</v>
      </c>
    </row>
    <row r="25" spans="1:18" s="164" customFormat="1" x14ac:dyDescent="0.3">
      <c r="A25" s="171">
        <v>21</v>
      </c>
      <c r="B25" s="171" t="s">
        <v>30</v>
      </c>
      <c r="C25" s="171"/>
      <c r="D25" s="171" t="s">
        <v>349</v>
      </c>
      <c r="E25" s="171"/>
      <c r="F25" s="171" t="s">
        <v>349</v>
      </c>
      <c r="G25" s="171"/>
      <c r="H25" s="171" t="s">
        <v>349</v>
      </c>
      <c r="I25" s="171"/>
      <c r="J25" s="171" t="s">
        <v>349</v>
      </c>
      <c r="K25" s="171"/>
      <c r="L25" s="171"/>
      <c r="M25" s="171"/>
      <c r="N25" s="171"/>
      <c r="O25" s="171"/>
      <c r="P25" s="171"/>
      <c r="Q25" s="171">
        <f t="shared" si="0"/>
        <v>4</v>
      </c>
      <c r="R25" s="171" t="s">
        <v>421</v>
      </c>
    </row>
    <row r="26" spans="1:18" s="164" customFormat="1" x14ac:dyDescent="0.3">
      <c r="A26" s="219">
        <v>22</v>
      </c>
      <c r="B26" s="171" t="s">
        <v>31</v>
      </c>
      <c r="C26" s="171" t="s">
        <v>116</v>
      </c>
      <c r="D26" s="171"/>
      <c r="E26" s="171" t="s">
        <v>116</v>
      </c>
      <c r="F26" s="171"/>
      <c r="G26" s="171" t="s">
        <v>116</v>
      </c>
      <c r="H26" s="171"/>
      <c r="I26" s="171" t="s">
        <v>357</v>
      </c>
      <c r="J26" s="171"/>
      <c r="K26" s="171" t="s">
        <v>357</v>
      </c>
      <c r="L26" s="171"/>
      <c r="M26" s="171" t="s">
        <v>425</v>
      </c>
      <c r="N26" s="171"/>
      <c r="O26" s="171"/>
      <c r="P26" s="171"/>
      <c r="Q26" s="171">
        <f t="shared" si="0"/>
        <v>6</v>
      </c>
      <c r="R26" s="171" t="s">
        <v>291</v>
      </c>
    </row>
    <row r="27" spans="1:18" s="164" customFormat="1" x14ac:dyDescent="0.3">
      <c r="A27" s="171">
        <v>23</v>
      </c>
      <c r="B27" s="171" t="s">
        <v>78</v>
      </c>
      <c r="C27" s="171" t="s">
        <v>154</v>
      </c>
      <c r="D27" s="171" t="s">
        <v>154</v>
      </c>
      <c r="E27" s="171" t="s">
        <v>154</v>
      </c>
      <c r="F27" s="171" t="s">
        <v>154</v>
      </c>
      <c r="G27" s="171" t="s">
        <v>154</v>
      </c>
      <c r="H27" s="171" t="s">
        <v>154</v>
      </c>
      <c r="I27" s="171" t="s">
        <v>154</v>
      </c>
      <c r="J27" s="171" t="s">
        <v>154</v>
      </c>
      <c r="K27" s="171" t="s">
        <v>154</v>
      </c>
      <c r="L27" s="171" t="s">
        <v>154</v>
      </c>
      <c r="M27" s="171" t="s">
        <v>154</v>
      </c>
      <c r="N27" s="171" t="s">
        <v>154</v>
      </c>
      <c r="O27" s="172"/>
      <c r="P27" s="171"/>
      <c r="Q27" s="171">
        <f t="shared" si="0"/>
        <v>12</v>
      </c>
      <c r="R27" s="171" t="s">
        <v>234</v>
      </c>
    </row>
    <row r="28" spans="1:18" s="164" customFormat="1" x14ac:dyDescent="0.3">
      <c r="A28" s="219">
        <v>24</v>
      </c>
      <c r="B28" s="171" t="s">
        <v>79</v>
      </c>
      <c r="C28" s="171" t="s">
        <v>154</v>
      </c>
      <c r="D28" s="171" t="s">
        <v>154</v>
      </c>
      <c r="E28" s="171" t="s">
        <v>154</v>
      </c>
      <c r="F28" s="171" t="s">
        <v>154</v>
      </c>
      <c r="G28" s="171" t="s">
        <v>154</v>
      </c>
      <c r="H28" s="171" t="s">
        <v>154</v>
      </c>
      <c r="I28" s="171" t="s">
        <v>154</v>
      </c>
      <c r="J28" s="171" t="s">
        <v>154</v>
      </c>
      <c r="K28" s="171" t="s">
        <v>154</v>
      </c>
      <c r="L28" s="171" t="s">
        <v>154</v>
      </c>
      <c r="M28" s="171" t="s">
        <v>154</v>
      </c>
      <c r="N28" s="171" t="s">
        <v>154</v>
      </c>
      <c r="O28" s="172"/>
      <c r="P28" s="171"/>
      <c r="Q28" s="171">
        <f t="shared" si="0"/>
        <v>12</v>
      </c>
      <c r="R28" s="171" t="s">
        <v>235</v>
      </c>
    </row>
    <row r="29" spans="1:18" s="164" customFormat="1" x14ac:dyDescent="0.3">
      <c r="A29" s="171">
        <v>25</v>
      </c>
      <c r="B29" s="171" t="s">
        <v>80</v>
      </c>
      <c r="C29" s="171" t="s">
        <v>154</v>
      </c>
      <c r="D29" s="171" t="s">
        <v>154</v>
      </c>
      <c r="E29" s="171" t="s">
        <v>154</v>
      </c>
      <c r="F29" s="171" t="s">
        <v>154</v>
      </c>
      <c r="G29" s="171" t="s">
        <v>154</v>
      </c>
      <c r="H29" s="171" t="s">
        <v>154</v>
      </c>
      <c r="I29" s="171" t="s">
        <v>154</v>
      </c>
      <c r="J29" s="171" t="s">
        <v>154</v>
      </c>
      <c r="K29" s="171" t="s">
        <v>154</v>
      </c>
      <c r="L29" s="171" t="s">
        <v>154</v>
      </c>
      <c r="M29" s="171" t="s">
        <v>154</v>
      </c>
      <c r="N29" s="171" t="s">
        <v>154</v>
      </c>
      <c r="O29" s="172"/>
      <c r="P29" s="171"/>
      <c r="Q29" s="171">
        <f t="shared" si="0"/>
        <v>12</v>
      </c>
      <c r="R29" s="171" t="s">
        <v>236</v>
      </c>
    </row>
    <row r="30" spans="1:18" s="164" customFormat="1" x14ac:dyDescent="0.3">
      <c r="A30" s="219">
        <v>26</v>
      </c>
      <c r="B30" s="171" t="s">
        <v>81</v>
      </c>
      <c r="C30" s="171" t="s">
        <v>154</v>
      </c>
      <c r="D30" s="171" t="s">
        <v>154</v>
      </c>
      <c r="E30" s="171" t="s">
        <v>154</v>
      </c>
      <c r="F30" s="171" t="s">
        <v>154</v>
      </c>
      <c r="G30" s="171" t="s">
        <v>154</v>
      </c>
      <c r="H30" s="171" t="s">
        <v>154</v>
      </c>
      <c r="I30" s="171" t="s">
        <v>154</v>
      </c>
      <c r="J30" s="171" t="s">
        <v>154</v>
      </c>
      <c r="K30" s="171" t="s">
        <v>154</v>
      </c>
      <c r="L30" s="171" t="s">
        <v>154</v>
      </c>
      <c r="M30" s="171" t="s">
        <v>154</v>
      </c>
      <c r="N30" s="171" t="s">
        <v>154</v>
      </c>
      <c r="O30" s="172"/>
      <c r="P30" s="171"/>
      <c r="Q30" s="171">
        <f t="shared" si="0"/>
        <v>12</v>
      </c>
      <c r="R30" s="171" t="s">
        <v>240</v>
      </c>
    </row>
    <row r="31" spans="1:18" s="164" customFormat="1" x14ac:dyDescent="0.3">
      <c r="A31" s="171">
        <v>27</v>
      </c>
      <c r="B31" s="171" t="s">
        <v>82</v>
      </c>
      <c r="C31" s="171" t="s">
        <v>154</v>
      </c>
      <c r="D31" s="171" t="s">
        <v>154</v>
      </c>
      <c r="E31" s="171" t="s">
        <v>154</v>
      </c>
      <c r="F31" s="171" t="s">
        <v>154</v>
      </c>
      <c r="G31" s="171" t="s">
        <v>154</v>
      </c>
      <c r="H31" s="171" t="s">
        <v>154</v>
      </c>
      <c r="I31" s="171" t="s">
        <v>154</v>
      </c>
      <c r="J31" s="171" t="s">
        <v>154</v>
      </c>
      <c r="K31" s="171" t="s">
        <v>154</v>
      </c>
      <c r="L31" s="171" t="s">
        <v>154</v>
      </c>
      <c r="M31" s="171" t="s">
        <v>154</v>
      </c>
      <c r="N31" s="171" t="s">
        <v>154</v>
      </c>
      <c r="O31" s="172"/>
      <c r="P31" s="171"/>
      <c r="Q31" s="171">
        <f t="shared" si="0"/>
        <v>12</v>
      </c>
      <c r="R31" s="171" t="s">
        <v>241</v>
      </c>
    </row>
    <row r="32" spans="1:18" s="164" customFormat="1" x14ac:dyDescent="0.3">
      <c r="A32" s="219">
        <v>28</v>
      </c>
      <c r="B32" s="171" t="s">
        <v>83</v>
      </c>
      <c r="C32" s="171" t="s">
        <v>154</v>
      </c>
      <c r="D32" s="171"/>
      <c r="E32" s="171" t="s">
        <v>154</v>
      </c>
      <c r="F32" s="171"/>
      <c r="G32" s="171" t="s">
        <v>154</v>
      </c>
      <c r="H32" s="171"/>
      <c r="I32" s="171" t="s">
        <v>154</v>
      </c>
      <c r="J32" s="171"/>
      <c r="K32" s="171" t="s">
        <v>154</v>
      </c>
      <c r="L32" s="171"/>
      <c r="M32" s="171" t="s">
        <v>154</v>
      </c>
      <c r="N32" s="171"/>
      <c r="O32" s="172"/>
      <c r="P32" s="171"/>
      <c r="Q32" s="171">
        <f t="shared" si="0"/>
        <v>6</v>
      </c>
      <c r="R32" s="171" t="s">
        <v>242</v>
      </c>
    </row>
    <row r="33" spans="1:18" s="164" customFormat="1" x14ac:dyDescent="0.3">
      <c r="A33" s="171">
        <v>29</v>
      </c>
      <c r="B33" s="171" t="s">
        <v>84</v>
      </c>
      <c r="C33" s="171" t="s">
        <v>154</v>
      </c>
      <c r="D33" s="171" t="s">
        <v>154</v>
      </c>
      <c r="E33" s="171" t="s">
        <v>154</v>
      </c>
      <c r="F33" s="171" t="s">
        <v>154</v>
      </c>
      <c r="G33" s="171" t="s">
        <v>154</v>
      </c>
      <c r="H33" s="171" t="s">
        <v>154</v>
      </c>
      <c r="I33" s="171" t="s">
        <v>154</v>
      </c>
      <c r="J33" s="171" t="s">
        <v>154</v>
      </c>
      <c r="K33" s="171" t="s">
        <v>154</v>
      </c>
      <c r="L33" s="171" t="s">
        <v>154</v>
      </c>
      <c r="M33" s="171" t="s">
        <v>154</v>
      </c>
      <c r="N33" s="171" t="s">
        <v>154</v>
      </c>
      <c r="O33" s="172"/>
      <c r="P33" s="171"/>
      <c r="Q33" s="171">
        <f t="shared" si="0"/>
        <v>12</v>
      </c>
      <c r="R33" s="171" t="s">
        <v>243</v>
      </c>
    </row>
    <row r="34" spans="1:18" s="164" customFormat="1" x14ac:dyDescent="0.3">
      <c r="A34" s="219">
        <v>30</v>
      </c>
      <c r="B34" s="171" t="s">
        <v>85</v>
      </c>
      <c r="C34" s="171" t="s">
        <v>154</v>
      </c>
      <c r="D34" s="171"/>
      <c r="E34" s="171" t="s">
        <v>154</v>
      </c>
      <c r="F34" s="171"/>
      <c r="G34" s="171" t="s">
        <v>154</v>
      </c>
      <c r="H34" s="171"/>
      <c r="I34" s="171" t="s">
        <v>154</v>
      </c>
      <c r="J34" s="171"/>
      <c r="K34" s="171" t="s">
        <v>154</v>
      </c>
      <c r="L34" s="171"/>
      <c r="M34" s="171" t="s">
        <v>154</v>
      </c>
      <c r="N34" s="171"/>
      <c r="O34" s="172"/>
      <c r="P34" s="171"/>
      <c r="Q34" s="171">
        <f t="shared" si="0"/>
        <v>6</v>
      </c>
      <c r="R34" s="171" t="s">
        <v>244</v>
      </c>
    </row>
    <row r="35" spans="1:18" s="164" customFormat="1" x14ac:dyDescent="0.3">
      <c r="A35" s="171">
        <v>31</v>
      </c>
      <c r="B35" s="171" t="s">
        <v>215</v>
      </c>
      <c r="C35" s="171" t="s">
        <v>154</v>
      </c>
      <c r="D35" s="171" t="s">
        <v>154</v>
      </c>
      <c r="E35" s="171" t="s">
        <v>154</v>
      </c>
      <c r="F35" s="171" t="s">
        <v>154</v>
      </c>
      <c r="G35" s="171" t="s">
        <v>154</v>
      </c>
      <c r="H35" s="171" t="s">
        <v>154</v>
      </c>
      <c r="I35" s="171" t="s">
        <v>154</v>
      </c>
      <c r="J35" s="171" t="s">
        <v>154</v>
      </c>
      <c r="K35" s="171" t="s">
        <v>154</v>
      </c>
      <c r="L35" s="171" t="s">
        <v>154</v>
      </c>
      <c r="M35" s="171" t="s">
        <v>154</v>
      </c>
      <c r="N35" s="171" t="s">
        <v>154</v>
      </c>
      <c r="O35" s="172"/>
      <c r="P35" s="171"/>
      <c r="Q35" s="171">
        <f t="shared" si="0"/>
        <v>12</v>
      </c>
      <c r="R35" s="171" t="s">
        <v>245</v>
      </c>
    </row>
    <row r="36" spans="1:18" s="164" customFormat="1" x14ac:dyDescent="0.3">
      <c r="A36" s="219">
        <v>32</v>
      </c>
      <c r="B36" s="171" t="s">
        <v>86</v>
      </c>
      <c r="C36" s="171" t="s">
        <v>154</v>
      </c>
      <c r="D36" s="171" t="s">
        <v>154</v>
      </c>
      <c r="E36" s="171" t="s">
        <v>154</v>
      </c>
      <c r="F36" s="171" t="s">
        <v>154</v>
      </c>
      <c r="G36" s="171" t="s">
        <v>154</v>
      </c>
      <c r="H36" s="171" t="s">
        <v>154</v>
      </c>
      <c r="I36" s="171" t="s">
        <v>154</v>
      </c>
      <c r="J36" s="171" t="s">
        <v>154</v>
      </c>
      <c r="K36" s="171" t="s">
        <v>154</v>
      </c>
      <c r="L36" s="171" t="s">
        <v>154</v>
      </c>
      <c r="M36" s="171" t="s">
        <v>154</v>
      </c>
      <c r="N36" s="171" t="s">
        <v>154</v>
      </c>
      <c r="O36" s="172"/>
      <c r="P36" s="171"/>
      <c r="Q36" s="171">
        <f t="shared" si="0"/>
        <v>12</v>
      </c>
      <c r="R36" s="171" t="s">
        <v>246</v>
      </c>
    </row>
    <row r="37" spans="1:18" s="164" customFormat="1" x14ac:dyDescent="0.3">
      <c r="A37" s="171">
        <v>33</v>
      </c>
      <c r="B37" s="171" t="s">
        <v>87</v>
      </c>
      <c r="C37" s="171" t="s">
        <v>154</v>
      </c>
      <c r="D37" s="171" t="s">
        <v>154</v>
      </c>
      <c r="E37" s="171" t="s">
        <v>154</v>
      </c>
      <c r="F37" s="171" t="s">
        <v>154</v>
      </c>
      <c r="G37" s="171" t="s">
        <v>154</v>
      </c>
      <c r="H37" s="171" t="s">
        <v>154</v>
      </c>
      <c r="I37" s="171" t="s">
        <v>154</v>
      </c>
      <c r="J37" s="171" t="s">
        <v>154</v>
      </c>
      <c r="K37" s="171" t="s">
        <v>154</v>
      </c>
      <c r="L37" s="171" t="s">
        <v>154</v>
      </c>
      <c r="M37" s="171" t="s">
        <v>154</v>
      </c>
      <c r="N37" s="171" t="s">
        <v>154</v>
      </c>
      <c r="O37" s="172"/>
      <c r="P37" s="171"/>
      <c r="Q37" s="171">
        <f t="shared" si="0"/>
        <v>12</v>
      </c>
      <c r="R37" s="171" t="s">
        <v>247</v>
      </c>
    </row>
    <row r="38" spans="1:18" s="164" customFormat="1" x14ac:dyDescent="0.3">
      <c r="A38" s="219">
        <v>34</v>
      </c>
      <c r="B38" s="171" t="s">
        <v>216</v>
      </c>
      <c r="C38" s="171" t="s">
        <v>154</v>
      </c>
      <c r="D38" s="171" t="s">
        <v>154</v>
      </c>
      <c r="E38" s="171" t="s">
        <v>154</v>
      </c>
      <c r="F38" s="171" t="s">
        <v>154</v>
      </c>
      <c r="G38" s="171" t="s">
        <v>154</v>
      </c>
      <c r="H38" s="171" t="s">
        <v>154</v>
      </c>
      <c r="I38" s="171" t="s">
        <v>154</v>
      </c>
      <c r="J38" s="171" t="s">
        <v>154</v>
      </c>
      <c r="K38" s="171" t="s">
        <v>154</v>
      </c>
      <c r="L38" s="171" t="s">
        <v>154</v>
      </c>
      <c r="M38" s="171" t="s">
        <v>154</v>
      </c>
      <c r="N38" s="171" t="s">
        <v>154</v>
      </c>
      <c r="O38" s="172"/>
      <c r="P38" s="171"/>
      <c r="Q38" s="171">
        <f t="shared" si="0"/>
        <v>12</v>
      </c>
      <c r="R38" s="171" t="s">
        <v>248</v>
      </c>
    </row>
    <row r="39" spans="1:18" s="164" customFormat="1" x14ac:dyDescent="0.3">
      <c r="A39" s="171">
        <v>35</v>
      </c>
      <c r="B39" s="171" t="s">
        <v>217</v>
      </c>
      <c r="C39" s="171" t="s">
        <v>154</v>
      </c>
      <c r="D39" s="171" t="s">
        <v>154</v>
      </c>
      <c r="E39" s="171" t="s">
        <v>154</v>
      </c>
      <c r="F39" s="171" t="s">
        <v>154</v>
      </c>
      <c r="G39" s="171" t="s">
        <v>154</v>
      </c>
      <c r="H39" s="171" t="s">
        <v>154</v>
      </c>
      <c r="I39" s="171" t="s">
        <v>154</v>
      </c>
      <c r="J39" s="171" t="s">
        <v>154</v>
      </c>
      <c r="K39" s="171" t="s">
        <v>154</v>
      </c>
      <c r="L39" s="171" t="s">
        <v>154</v>
      </c>
      <c r="M39" s="171" t="s">
        <v>154</v>
      </c>
      <c r="N39" s="171" t="s">
        <v>154</v>
      </c>
      <c r="O39" s="172"/>
      <c r="P39" s="171"/>
      <c r="Q39" s="171">
        <f t="shared" si="0"/>
        <v>12</v>
      </c>
      <c r="R39" s="171" t="s">
        <v>249</v>
      </c>
    </row>
    <row r="40" spans="1:18" s="164" customFormat="1" x14ac:dyDescent="0.3">
      <c r="A40" s="219">
        <v>36</v>
      </c>
      <c r="B40" s="171" t="s">
        <v>218</v>
      </c>
      <c r="C40" s="171" t="s">
        <v>154</v>
      </c>
      <c r="D40" s="171"/>
      <c r="E40" s="171" t="s">
        <v>154</v>
      </c>
      <c r="F40" s="171"/>
      <c r="G40" s="171" t="s">
        <v>154</v>
      </c>
      <c r="H40" s="171"/>
      <c r="I40" s="171" t="s">
        <v>154</v>
      </c>
      <c r="J40" s="171"/>
      <c r="K40" s="171" t="s">
        <v>154</v>
      </c>
      <c r="L40" s="171"/>
      <c r="M40" s="171" t="s">
        <v>154</v>
      </c>
      <c r="N40" s="171"/>
      <c r="O40" s="172"/>
      <c r="P40" s="171"/>
      <c r="Q40" s="171">
        <f t="shared" si="0"/>
        <v>6</v>
      </c>
      <c r="R40" s="171" t="s">
        <v>250</v>
      </c>
    </row>
    <row r="41" spans="1:18" s="173" customFormat="1" x14ac:dyDescent="0.3">
      <c r="A41" s="171">
        <v>37</v>
      </c>
      <c r="B41" s="172" t="s">
        <v>219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s="177" customFormat="1" x14ac:dyDescent="0.3">
      <c r="A42" s="174"/>
      <c r="B42" s="175"/>
      <c r="C42" s="176"/>
      <c r="D42" s="176"/>
      <c r="E42" s="176"/>
      <c r="F42" s="176"/>
      <c r="G42" s="176"/>
      <c r="H42" s="176"/>
      <c r="I42" s="176"/>
      <c r="J42" s="176"/>
      <c r="K42" s="175"/>
      <c r="L42" s="175"/>
      <c r="M42" s="176"/>
      <c r="N42" s="176"/>
      <c r="O42" s="176"/>
      <c r="P42" s="176"/>
      <c r="Q42" s="175"/>
      <c r="R42" s="175"/>
    </row>
    <row r="43" spans="1:18" s="177" customFormat="1" x14ac:dyDescent="0.3">
      <c r="A43" s="165"/>
      <c r="C43" s="173"/>
      <c r="D43" s="173"/>
      <c r="E43" s="173"/>
      <c r="F43" s="173"/>
      <c r="G43" s="173"/>
      <c r="H43" s="173"/>
      <c r="I43" s="173"/>
      <c r="J43" s="173"/>
      <c r="M43" s="173"/>
      <c r="N43" s="173"/>
      <c r="O43" s="173"/>
      <c r="P43" s="173"/>
    </row>
    <row r="44" spans="1:18" s="177" customFormat="1" x14ac:dyDescent="0.3">
      <c r="A44" s="165"/>
      <c r="C44" s="173"/>
      <c r="D44" s="173"/>
      <c r="E44" s="173"/>
      <c r="F44" s="173"/>
      <c r="G44" s="173"/>
      <c r="H44" s="173"/>
      <c r="I44" s="173"/>
      <c r="J44" s="173"/>
      <c r="M44" s="173"/>
      <c r="N44" s="173"/>
      <c r="O44" s="173"/>
      <c r="P44" s="173"/>
    </row>
    <row r="45" spans="1:18" s="177" customFormat="1" x14ac:dyDescent="0.3">
      <c r="A45" s="165"/>
      <c r="C45" s="173"/>
      <c r="D45" s="173"/>
      <c r="E45" s="173"/>
      <c r="F45" s="173"/>
      <c r="G45" s="173"/>
      <c r="H45" s="173"/>
      <c r="I45" s="173"/>
      <c r="J45" s="173"/>
      <c r="M45" s="173"/>
      <c r="N45" s="173"/>
      <c r="O45" s="173"/>
      <c r="P45" s="173"/>
    </row>
    <row r="46" spans="1:18" s="177" customFormat="1" x14ac:dyDescent="0.3">
      <c r="A46" s="165"/>
      <c r="C46" s="173"/>
      <c r="D46" s="173"/>
      <c r="E46" s="173"/>
      <c r="F46" s="173"/>
      <c r="G46" s="173"/>
      <c r="H46" s="173"/>
      <c r="I46" s="173"/>
      <c r="J46" s="173"/>
      <c r="M46" s="173"/>
      <c r="N46" s="173"/>
      <c r="O46" s="173"/>
      <c r="P46" s="173"/>
    </row>
    <row r="100" spans="1:21" s="164" customFormat="1" x14ac:dyDescent="0.3">
      <c r="A100" s="165"/>
      <c r="B100" s="178"/>
      <c r="C100" s="179"/>
      <c r="D100" s="179"/>
      <c r="E100" s="179"/>
      <c r="F100" s="179"/>
      <c r="G100" s="179"/>
      <c r="H100" s="179"/>
      <c r="I100" s="179"/>
      <c r="J100" s="179"/>
      <c r="K100" s="178"/>
      <c r="L100" s="178"/>
      <c r="N100" s="164" t="s">
        <v>70</v>
      </c>
      <c r="Q100" s="178"/>
      <c r="R100" s="178"/>
      <c r="S100" s="178"/>
      <c r="T100" s="178"/>
      <c r="U100" s="178"/>
    </row>
    <row r="104" spans="1:21" s="164" customFormat="1" x14ac:dyDescent="0.3">
      <c r="A104" s="165"/>
      <c r="B104" s="178"/>
      <c r="C104" s="179"/>
      <c r="D104" s="179"/>
      <c r="E104" s="448"/>
      <c r="F104" s="179"/>
      <c r="G104" s="179"/>
      <c r="H104" s="179"/>
      <c r="I104" s="179"/>
      <c r="J104" s="179"/>
      <c r="K104" s="178"/>
      <c r="L104" s="178"/>
      <c r="Q104" s="178"/>
      <c r="R104" s="178"/>
      <c r="S104" s="178"/>
      <c r="T104" s="178"/>
      <c r="U104" s="178"/>
    </row>
    <row r="105" spans="1:21" s="164" customFormat="1" x14ac:dyDescent="0.3">
      <c r="A105" s="165"/>
      <c r="B105" s="178"/>
      <c r="C105" s="179"/>
      <c r="D105" s="179"/>
      <c r="E105" s="448"/>
      <c r="F105" s="179"/>
      <c r="G105" s="179"/>
      <c r="H105" s="179"/>
      <c r="I105" s="179"/>
      <c r="J105" s="179"/>
      <c r="K105" s="178"/>
      <c r="L105" s="178"/>
      <c r="Q105" s="178"/>
      <c r="R105" s="178"/>
      <c r="S105" s="178"/>
      <c r="T105" s="178"/>
      <c r="U105" s="178"/>
    </row>
    <row r="106" spans="1:21" s="164" customFormat="1" x14ac:dyDescent="0.3">
      <c r="A106" s="165"/>
      <c r="B106" s="178"/>
      <c r="C106" s="179"/>
      <c r="D106" s="179"/>
      <c r="E106" s="448"/>
      <c r="F106" s="179"/>
      <c r="G106" s="179"/>
      <c r="H106" s="179"/>
      <c r="I106" s="179"/>
      <c r="J106" s="179"/>
      <c r="K106" s="178"/>
      <c r="L106" s="178"/>
      <c r="Q106" s="178"/>
      <c r="R106" s="178"/>
      <c r="S106" s="178"/>
      <c r="T106" s="178"/>
      <c r="U106" s="178"/>
    </row>
    <row r="123" spans="4:11" x14ac:dyDescent="0.3">
      <c r="D123" s="179" t="s">
        <v>128</v>
      </c>
      <c r="E123" s="179" t="s">
        <v>128</v>
      </c>
      <c r="F123" s="179" t="s">
        <v>128</v>
      </c>
      <c r="G123" s="179">
        <v>50</v>
      </c>
    </row>
    <row r="124" spans="4:11" x14ac:dyDescent="0.3">
      <c r="D124" s="179" t="s">
        <v>129</v>
      </c>
      <c r="E124" s="179" t="s">
        <v>129</v>
      </c>
      <c r="F124" s="179" t="s">
        <v>129</v>
      </c>
      <c r="G124" s="179">
        <v>50</v>
      </c>
      <c r="K124" s="178">
        <v>4</v>
      </c>
    </row>
    <row r="125" spans="4:11" x14ac:dyDescent="0.3">
      <c r="D125" s="179" t="s">
        <v>128</v>
      </c>
      <c r="E125" s="179" t="s">
        <v>128</v>
      </c>
      <c r="F125" s="179" t="s">
        <v>128</v>
      </c>
      <c r="G125" s="179">
        <v>240</v>
      </c>
      <c r="K125" s="178">
        <v>4</v>
      </c>
    </row>
    <row r="126" spans="4:11" x14ac:dyDescent="0.3">
      <c r="D126" s="179" t="s">
        <v>129</v>
      </c>
      <c r="E126" s="179" t="s">
        <v>129</v>
      </c>
      <c r="F126" s="179" t="s">
        <v>129</v>
      </c>
      <c r="K126" s="178">
        <v>3</v>
      </c>
    </row>
    <row r="127" spans="4:11" x14ac:dyDescent="0.3">
      <c r="D127" s="179" t="s">
        <v>128</v>
      </c>
      <c r="K127" s="178">
        <v>0</v>
      </c>
    </row>
    <row r="128" spans="4:11" x14ac:dyDescent="0.3">
      <c r="K128" s="178">
        <v>0</v>
      </c>
    </row>
    <row r="162" spans="5:11" x14ac:dyDescent="0.3">
      <c r="K162" s="178">
        <v>2</v>
      </c>
    </row>
    <row r="163" spans="5:11" x14ac:dyDescent="0.3">
      <c r="K163" s="178">
        <v>6</v>
      </c>
    </row>
    <row r="164" spans="5:11" x14ac:dyDescent="0.3">
      <c r="K164" s="178">
        <v>4</v>
      </c>
    </row>
    <row r="165" spans="5:11" x14ac:dyDescent="0.3">
      <c r="K165" s="178">
        <v>2</v>
      </c>
    </row>
    <row r="166" spans="5:11" x14ac:dyDescent="0.3">
      <c r="K166" s="178">
        <v>2</v>
      </c>
    </row>
    <row r="167" spans="5:11" x14ac:dyDescent="0.3">
      <c r="E167" s="179" t="s">
        <v>56</v>
      </c>
      <c r="F167" s="179" t="s">
        <v>55</v>
      </c>
      <c r="K167" s="178">
        <v>4</v>
      </c>
    </row>
    <row r="168" spans="5:11" x14ac:dyDescent="0.3">
      <c r="E168" s="179" t="s">
        <v>56</v>
      </c>
      <c r="F168" s="179" t="s">
        <v>55</v>
      </c>
    </row>
    <row r="169" spans="5:11" x14ac:dyDescent="0.3">
      <c r="E169" s="179" t="s">
        <v>56</v>
      </c>
      <c r="F169" s="179" t="s">
        <v>55</v>
      </c>
    </row>
    <row r="170" spans="5:11" x14ac:dyDescent="0.3">
      <c r="E170" s="179" t="s">
        <v>56</v>
      </c>
      <c r="F170" s="179" t="s">
        <v>55</v>
      </c>
      <c r="K170" s="178">
        <v>4</v>
      </c>
    </row>
    <row r="171" spans="5:11" x14ac:dyDescent="0.3">
      <c r="K171" s="178">
        <v>2</v>
      </c>
    </row>
    <row r="172" spans="5:11" x14ac:dyDescent="0.3">
      <c r="K172" s="178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view="pageBreakPreview" zoomScaleNormal="100" zoomScaleSheetLayoutView="100" workbookViewId="0">
      <pane xSplit="3" ySplit="4" topLeftCell="D5" activePane="bottomRight" state="frozen"/>
      <selection activeCell="H18" sqref="H18"/>
      <selection pane="topRight" activeCell="H18" sqref="H18"/>
      <selection pane="bottomLeft" activeCell="H18" sqref="H18"/>
      <selection pane="bottomRight" activeCell="J37" sqref="J37"/>
    </sheetView>
  </sheetViews>
  <sheetFormatPr defaultRowHeight="15" x14ac:dyDescent="0.25"/>
  <cols>
    <col min="1" max="1" width="4.140625" style="70" customWidth="1"/>
    <col min="2" max="2" width="12" customWidth="1"/>
    <col min="3" max="3" width="6.7109375" customWidth="1"/>
    <col min="4" max="10" width="8.140625" style="70" customWidth="1"/>
    <col min="11" max="11" width="6.5703125" customWidth="1"/>
    <col min="12" max="12" width="18.140625" customWidth="1"/>
    <col min="13" max="13" width="11.5703125" customWidth="1"/>
    <col min="14" max="14" width="12" style="158" customWidth="1"/>
  </cols>
  <sheetData>
    <row r="1" spans="1:16" ht="18.75" x14ac:dyDescent="0.3">
      <c r="A1" s="263" t="s">
        <v>0</v>
      </c>
      <c r="B1" s="263"/>
      <c r="C1" s="263"/>
      <c r="D1" s="263"/>
      <c r="E1" s="263"/>
      <c r="F1" s="263"/>
      <c r="G1" s="263"/>
      <c r="H1" s="263"/>
      <c r="I1" s="264" t="s">
        <v>446</v>
      </c>
      <c r="J1" s="264"/>
      <c r="K1" s="264"/>
      <c r="L1" s="264"/>
      <c r="M1" s="264"/>
      <c r="N1" s="264"/>
      <c r="O1" s="113"/>
      <c r="P1" s="70"/>
    </row>
    <row r="2" spans="1:16" ht="18.75" x14ac:dyDescent="0.3">
      <c r="A2" s="265" t="s">
        <v>1</v>
      </c>
      <c r="B2" s="265"/>
      <c r="C2" s="265"/>
      <c r="D2" s="265"/>
      <c r="E2" s="265"/>
      <c r="F2" s="265"/>
      <c r="G2" s="265"/>
      <c r="H2" s="265"/>
      <c r="I2" s="266" t="s">
        <v>263</v>
      </c>
      <c r="J2" s="266"/>
      <c r="K2" s="266"/>
      <c r="L2" s="266"/>
      <c r="M2" s="266"/>
      <c r="N2" s="266"/>
      <c r="O2" s="113"/>
      <c r="P2" s="70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266" t="s">
        <v>445</v>
      </c>
      <c r="J3" s="266"/>
      <c r="K3" s="266"/>
      <c r="L3" s="266"/>
      <c r="M3" s="266"/>
      <c r="N3" s="266"/>
      <c r="O3" s="113"/>
      <c r="P3" s="70"/>
    </row>
    <row r="4" spans="1:16" ht="24" customHeight="1" thickTop="1" thickBot="1" x14ac:dyDescent="0.3">
      <c r="A4" s="71" t="s">
        <v>2</v>
      </c>
      <c r="B4" s="72" t="s">
        <v>3</v>
      </c>
      <c r="C4" s="72" t="s">
        <v>4</v>
      </c>
      <c r="D4" s="240" t="s">
        <v>5</v>
      </c>
      <c r="E4" s="73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74" t="s">
        <v>11</v>
      </c>
      <c r="K4" s="75" t="s">
        <v>12</v>
      </c>
      <c r="L4" s="73" t="s">
        <v>13</v>
      </c>
      <c r="M4" s="73" t="s">
        <v>14</v>
      </c>
      <c r="N4" s="76" t="s">
        <v>54</v>
      </c>
      <c r="O4" s="1"/>
      <c r="P4" s="1"/>
    </row>
    <row r="5" spans="1:16" s="70" customFormat="1" ht="15" customHeight="1" thickTop="1" x14ac:dyDescent="0.25">
      <c r="A5" s="321">
        <v>1</v>
      </c>
      <c r="B5" s="353" t="s">
        <v>198</v>
      </c>
      <c r="C5" s="378" t="s">
        <v>16</v>
      </c>
      <c r="D5" s="96" t="s">
        <v>170</v>
      </c>
      <c r="E5" s="96" t="s">
        <v>170</v>
      </c>
      <c r="F5" s="96" t="s">
        <v>170</v>
      </c>
      <c r="G5" s="96" t="s">
        <v>170</v>
      </c>
      <c r="H5" s="96" t="s">
        <v>170</v>
      </c>
      <c r="I5" s="96" t="s">
        <v>170</v>
      </c>
      <c r="J5" s="96"/>
      <c r="K5" s="77"/>
      <c r="L5" s="108" t="s">
        <v>171</v>
      </c>
      <c r="M5" s="78"/>
      <c r="N5" s="383" t="s">
        <v>228</v>
      </c>
      <c r="O5" s="14" t="s">
        <v>130</v>
      </c>
      <c r="P5" s="14"/>
    </row>
    <row r="6" spans="1:16" s="70" customFormat="1" ht="15" customHeight="1" x14ac:dyDescent="0.25">
      <c r="A6" s="282"/>
      <c r="B6" s="354"/>
      <c r="C6" s="363"/>
      <c r="D6" s="15"/>
      <c r="E6" s="15"/>
      <c r="F6" s="15"/>
      <c r="G6" s="15"/>
      <c r="H6" s="15"/>
      <c r="I6" s="15" t="s">
        <v>18</v>
      </c>
      <c r="J6" s="48"/>
      <c r="K6" s="93"/>
      <c r="L6" s="50"/>
      <c r="M6" s="50"/>
      <c r="N6" s="384"/>
      <c r="O6" s="14"/>
      <c r="P6" s="14"/>
    </row>
    <row r="7" spans="1:16" s="70" customFormat="1" ht="15" customHeight="1" x14ac:dyDescent="0.25">
      <c r="A7" s="282"/>
      <c r="B7" s="354"/>
      <c r="C7" s="379"/>
      <c r="D7" s="53"/>
      <c r="E7" s="53"/>
      <c r="F7" s="19"/>
      <c r="G7" s="19"/>
      <c r="H7" s="19"/>
      <c r="I7" s="18"/>
      <c r="J7" s="92"/>
      <c r="K7" s="85"/>
      <c r="L7" s="28" t="s">
        <v>20</v>
      </c>
      <c r="M7" s="29"/>
      <c r="N7" s="385"/>
      <c r="O7" s="14"/>
      <c r="P7" s="14"/>
    </row>
    <row r="8" spans="1:16" s="70" customFormat="1" ht="15" customHeight="1" x14ac:dyDescent="0.25">
      <c r="A8" s="282"/>
      <c r="B8" s="354"/>
      <c r="C8" s="362" t="s">
        <v>21</v>
      </c>
      <c r="D8" s="54" t="s">
        <v>286</v>
      </c>
      <c r="E8" s="54" t="s">
        <v>286</v>
      </c>
      <c r="F8" s="54" t="s">
        <v>286</v>
      </c>
      <c r="G8" s="54" t="s">
        <v>286</v>
      </c>
      <c r="H8" s="54" t="s">
        <v>286</v>
      </c>
      <c r="I8" s="54" t="s">
        <v>286</v>
      </c>
      <c r="J8" s="20"/>
      <c r="K8" s="86" t="s">
        <v>342</v>
      </c>
      <c r="L8" s="31" t="s">
        <v>287</v>
      </c>
      <c r="M8" s="373" t="s">
        <v>439</v>
      </c>
      <c r="N8" s="375" t="s">
        <v>38</v>
      </c>
      <c r="O8" s="14" t="s">
        <v>251</v>
      </c>
      <c r="P8" s="14"/>
    </row>
    <row r="9" spans="1:16" s="70" customFormat="1" ht="15" customHeight="1" x14ac:dyDescent="0.25">
      <c r="A9" s="282"/>
      <c r="B9" s="354"/>
      <c r="C9" s="363"/>
      <c r="D9" s="19" t="s">
        <v>282</v>
      </c>
      <c r="E9" s="19" t="s">
        <v>282</v>
      </c>
      <c r="F9" s="19" t="s">
        <v>282</v>
      </c>
      <c r="G9" s="19" t="s">
        <v>282</v>
      </c>
      <c r="H9" s="19" t="s">
        <v>282</v>
      </c>
      <c r="I9" s="19" t="s">
        <v>282</v>
      </c>
      <c r="J9" s="23"/>
      <c r="K9" s="79"/>
      <c r="L9" s="22"/>
      <c r="M9" s="374"/>
      <c r="N9" s="376"/>
      <c r="O9" s="14"/>
      <c r="P9" s="14"/>
    </row>
    <row r="10" spans="1:16" s="70" customFormat="1" ht="15" customHeight="1" thickBot="1" x14ac:dyDescent="0.3">
      <c r="A10" s="314"/>
      <c r="B10" s="355"/>
      <c r="C10" s="364"/>
      <c r="D10" s="87"/>
      <c r="E10" s="19"/>
      <c r="F10" s="87"/>
      <c r="G10" s="87"/>
      <c r="H10" s="87" t="s">
        <v>18</v>
      </c>
      <c r="I10" s="87"/>
      <c r="J10" s="88"/>
      <c r="K10" s="81" t="s">
        <v>19</v>
      </c>
      <c r="L10" s="82" t="s">
        <v>20</v>
      </c>
      <c r="M10" s="82" t="s">
        <v>114</v>
      </c>
      <c r="N10" s="377"/>
      <c r="O10" s="14"/>
      <c r="P10" s="14"/>
    </row>
    <row r="11" spans="1:16" s="113" customFormat="1" ht="15.6" customHeight="1" thickTop="1" x14ac:dyDescent="0.25">
      <c r="A11" s="321">
        <v>2</v>
      </c>
      <c r="B11" s="353" t="s">
        <v>199</v>
      </c>
      <c r="C11" s="378" t="s">
        <v>16</v>
      </c>
      <c r="D11" s="96" t="s">
        <v>294</v>
      </c>
      <c r="E11" s="96" t="s">
        <v>294</v>
      </c>
      <c r="F11" s="96" t="s">
        <v>294</v>
      </c>
      <c r="G11" s="96" t="s">
        <v>294</v>
      </c>
      <c r="H11" s="96" t="s">
        <v>294</v>
      </c>
      <c r="I11" s="96" t="s">
        <v>294</v>
      </c>
      <c r="J11" s="84"/>
      <c r="K11" s="114"/>
      <c r="L11" s="115"/>
      <c r="M11" s="115"/>
      <c r="N11" s="248"/>
      <c r="O11" s="14" t="s">
        <v>62</v>
      </c>
      <c r="P11" s="14"/>
    </row>
    <row r="12" spans="1:16" s="113" customFormat="1" ht="15.6" customHeight="1" x14ac:dyDescent="0.25">
      <c r="A12" s="282"/>
      <c r="B12" s="354"/>
      <c r="C12" s="363"/>
      <c r="D12" s="48" t="s">
        <v>282</v>
      </c>
      <c r="E12" s="48" t="s">
        <v>282</v>
      </c>
      <c r="F12" s="48" t="s">
        <v>282</v>
      </c>
      <c r="G12" s="48" t="s">
        <v>282</v>
      </c>
      <c r="H12" s="48" t="s">
        <v>282</v>
      </c>
      <c r="I12" s="48" t="s">
        <v>282</v>
      </c>
      <c r="J12" s="46"/>
      <c r="K12" s="19" t="s">
        <v>342</v>
      </c>
      <c r="L12" s="91" t="s">
        <v>293</v>
      </c>
      <c r="M12" s="91" t="s">
        <v>436</v>
      </c>
      <c r="N12" s="249" t="s">
        <v>158</v>
      </c>
      <c r="O12" s="14" t="s">
        <v>259</v>
      </c>
      <c r="P12" s="14"/>
    </row>
    <row r="13" spans="1:16" s="113" customFormat="1" ht="15.6" customHeight="1" x14ac:dyDescent="0.25">
      <c r="A13" s="282"/>
      <c r="B13" s="354"/>
      <c r="C13" s="363"/>
      <c r="D13" s="188"/>
      <c r="E13" s="188"/>
      <c r="F13" s="188"/>
      <c r="G13" s="188"/>
      <c r="H13" s="188"/>
      <c r="I13" s="188"/>
      <c r="J13" s="107"/>
      <c r="K13" s="19"/>
      <c r="L13" s="91"/>
      <c r="M13" s="91"/>
      <c r="N13" s="249"/>
      <c r="O13" s="14"/>
      <c r="P13" s="14"/>
    </row>
    <row r="14" spans="1:16" s="113" customFormat="1" ht="15.6" customHeight="1" x14ac:dyDescent="0.25">
      <c r="A14" s="282"/>
      <c r="B14" s="354"/>
      <c r="C14" s="379"/>
      <c r="D14" s="186"/>
      <c r="E14" s="194"/>
      <c r="F14" s="246"/>
      <c r="G14" s="246"/>
      <c r="H14" s="246" t="s">
        <v>18</v>
      </c>
      <c r="I14" s="19"/>
      <c r="J14" s="53"/>
      <c r="K14" s="18" t="s">
        <v>19</v>
      </c>
      <c r="L14" s="100" t="s">
        <v>20</v>
      </c>
      <c r="M14" s="100" t="s">
        <v>93</v>
      </c>
      <c r="N14" s="250"/>
      <c r="O14" s="14"/>
      <c r="P14" s="14"/>
    </row>
    <row r="15" spans="1:16" s="113" customFormat="1" ht="15.6" customHeight="1" x14ac:dyDescent="0.25">
      <c r="A15" s="282"/>
      <c r="B15" s="354"/>
      <c r="C15" s="362" t="s">
        <v>21</v>
      </c>
      <c r="D15" s="47" t="s">
        <v>170</v>
      </c>
      <c r="E15" s="47" t="s">
        <v>170</v>
      </c>
      <c r="F15" s="47" t="s">
        <v>170</v>
      </c>
      <c r="G15" s="47" t="s">
        <v>170</v>
      </c>
      <c r="H15" s="47" t="s">
        <v>170</v>
      </c>
      <c r="I15" s="47" t="s">
        <v>170</v>
      </c>
      <c r="J15" s="47"/>
      <c r="K15" s="48"/>
      <c r="L15" s="101" t="s">
        <v>171</v>
      </c>
      <c r="M15" s="101"/>
      <c r="N15" s="381" t="s">
        <v>227</v>
      </c>
      <c r="O15" s="14"/>
      <c r="P15" s="14"/>
    </row>
    <row r="16" spans="1:16" s="113" customFormat="1" ht="15.6" customHeight="1" x14ac:dyDescent="0.25">
      <c r="A16" s="282"/>
      <c r="B16" s="354"/>
      <c r="C16" s="363"/>
      <c r="D16" s="19"/>
      <c r="E16" s="19"/>
      <c r="F16" s="19"/>
      <c r="G16" s="19"/>
      <c r="H16" s="19"/>
      <c r="I16" s="19" t="s">
        <v>18</v>
      </c>
      <c r="J16" s="19"/>
      <c r="K16" s="19"/>
      <c r="L16" s="91"/>
      <c r="M16" s="91"/>
      <c r="N16" s="380"/>
      <c r="O16" s="14"/>
      <c r="P16" s="14"/>
    </row>
    <row r="17" spans="1:16" s="113" customFormat="1" ht="15.6" customHeight="1" thickBot="1" x14ac:dyDescent="0.3">
      <c r="A17" s="314"/>
      <c r="B17" s="355"/>
      <c r="C17" s="364"/>
      <c r="D17" s="87"/>
      <c r="E17" s="87"/>
      <c r="F17" s="87"/>
      <c r="G17" s="87"/>
      <c r="H17" s="87"/>
      <c r="I17" s="102"/>
      <c r="J17" s="102"/>
      <c r="K17" s="87"/>
      <c r="L17" s="103" t="s">
        <v>20</v>
      </c>
      <c r="M17" s="103" t="s">
        <v>260</v>
      </c>
      <c r="N17" s="382"/>
      <c r="O17" s="14"/>
      <c r="P17" s="14"/>
    </row>
    <row r="18" spans="1:16" s="70" customFormat="1" ht="15.6" customHeight="1" thickTop="1" x14ac:dyDescent="0.25">
      <c r="A18" s="321">
        <v>3</v>
      </c>
      <c r="B18" s="353" t="s">
        <v>200</v>
      </c>
      <c r="C18" s="378" t="s">
        <v>16</v>
      </c>
      <c r="D18" s="96" t="s">
        <v>170</v>
      </c>
      <c r="E18" s="96" t="s">
        <v>170</v>
      </c>
      <c r="F18" s="96" t="s">
        <v>170</v>
      </c>
      <c r="G18" s="96" t="s">
        <v>170</v>
      </c>
      <c r="H18" s="96" t="s">
        <v>170</v>
      </c>
      <c r="I18" s="96" t="s">
        <v>170</v>
      </c>
      <c r="J18" s="84"/>
      <c r="K18" s="84"/>
      <c r="L18" s="99" t="s">
        <v>171</v>
      </c>
      <c r="M18" s="84"/>
      <c r="N18" s="383" t="s">
        <v>226</v>
      </c>
      <c r="O18" s="14" t="s">
        <v>63</v>
      </c>
      <c r="P18" s="14"/>
    </row>
    <row r="19" spans="1:16" s="70" customFormat="1" ht="15.6" customHeight="1" x14ac:dyDescent="0.25">
      <c r="A19" s="282"/>
      <c r="B19" s="354"/>
      <c r="C19" s="363"/>
      <c r="D19" s="15"/>
      <c r="E19" s="15"/>
      <c r="F19" s="15"/>
      <c r="G19" s="15"/>
      <c r="H19" s="15"/>
      <c r="I19" s="15" t="s">
        <v>18</v>
      </c>
      <c r="J19" s="15"/>
      <c r="K19" s="15"/>
      <c r="L19" s="15"/>
      <c r="M19" s="15"/>
      <c r="N19" s="384"/>
      <c r="O19" s="14"/>
      <c r="P19" s="14"/>
    </row>
    <row r="20" spans="1:16" s="70" customFormat="1" ht="15.6" customHeight="1" x14ac:dyDescent="0.25">
      <c r="A20" s="282"/>
      <c r="B20" s="354"/>
      <c r="C20" s="379"/>
      <c r="D20" s="19"/>
      <c r="E20" s="19"/>
      <c r="F20" s="19"/>
      <c r="G20" s="19"/>
      <c r="H20" s="19"/>
      <c r="I20" s="53"/>
      <c r="J20" s="92"/>
      <c r="K20" s="92"/>
      <c r="L20" s="100" t="s">
        <v>20</v>
      </c>
      <c r="M20" s="92"/>
      <c r="N20" s="385"/>
      <c r="O20" s="14"/>
      <c r="P20" s="14"/>
    </row>
    <row r="21" spans="1:16" s="70" customFormat="1" ht="15.6" customHeight="1" x14ac:dyDescent="0.25">
      <c r="A21" s="282"/>
      <c r="B21" s="354"/>
      <c r="C21" s="362" t="s">
        <v>21</v>
      </c>
      <c r="D21" s="54"/>
      <c r="E21" s="54"/>
      <c r="F21" s="54"/>
      <c r="G21" s="54"/>
      <c r="H21" s="54"/>
      <c r="I21" s="54"/>
      <c r="J21" s="56"/>
      <c r="K21" s="47"/>
      <c r="L21" s="91"/>
      <c r="M21" s="30"/>
      <c r="N21" s="391"/>
      <c r="O21" s="14" t="s">
        <v>251</v>
      </c>
      <c r="P21" s="14"/>
    </row>
    <row r="22" spans="1:16" s="70" customFormat="1" ht="15.6" customHeight="1" x14ac:dyDescent="0.25">
      <c r="A22" s="282"/>
      <c r="B22" s="354"/>
      <c r="C22" s="363"/>
      <c r="D22" s="46"/>
      <c r="E22" s="46"/>
      <c r="F22" s="46"/>
      <c r="G22" s="46"/>
      <c r="H22" s="46"/>
      <c r="I22" s="46"/>
      <c r="J22" s="144"/>
      <c r="K22" s="48"/>
      <c r="L22" s="91"/>
      <c r="M22" s="17"/>
      <c r="N22" s="392"/>
      <c r="O22" s="14"/>
      <c r="P22" s="14"/>
    </row>
    <row r="23" spans="1:16" s="70" customFormat="1" ht="15.6" customHeight="1" x14ac:dyDescent="0.25">
      <c r="A23" s="282"/>
      <c r="B23" s="354"/>
      <c r="C23" s="363"/>
      <c r="D23" s="19"/>
      <c r="E23" s="19"/>
      <c r="F23" s="19"/>
      <c r="G23" s="19"/>
      <c r="H23" s="19"/>
      <c r="I23" s="19"/>
      <c r="J23" s="117"/>
      <c r="K23" s="15"/>
      <c r="L23" s="90"/>
      <c r="M23" s="137"/>
      <c r="N23" s="393"/>
      <c r="O23" s="14"/>
      <c r="P23" s="14"/>
    </row>
    <row r="24" spans="1:16" s="70" customFormat="1" ht="15.6" customHeight="1" thickBot="1" x14ac:dyDescent="0.3">
      <c r="A24" s="314"/>
      <c r="B24" s="355"/>
      <c r="C24" s="364"/>
      <c r="D24" s="87"/>
      <c r="E24" s="87"/>
      <c r="F24" s="87"/>
      <c r="G24" s="87"/>
      <c r="H24" s="87"/>
      <c r="I24" s="102"/>
      <c r="J24" s="104"/>
      <c r="K24" s="81" t="s">
        <v>19</v>
      </c>
      <c r="L24" s="95" t="s">
        <v>20</v>
      </c>
      <c r="M24" s="83" t="s">
        <v>58</v>
      </c>
      <c r="N24" s="394"/>
      <c r="O24" s="14"/>
      <c r="P24" s="14"/>
    </row>
    <row r="25" spans="1:16" s="70" customFormat="1" ht="15" customHeight="1" thickTop="1" x14ac:dyDescent="0.25">
      <c r="A25" s="321">
        <v>4</v>
      </c>
      <c r="B25" s="353" t="s">
        <v>201</v>
      </c>
      <c r="C25" s="378" t="s">
        <v>16</v>
      </c>
      <c r="D25" s="84"/>
      <c r="E25" s="84"/>
      <c r="F25" s="84"/>
      <c r="G25" s="84"/>
      <c r="H25" s="84"/>
      <c r="I25" s="84"/>
      <c r="J25" s="84"/>
      <c r="K25" s="77"/>
      <c r="L25" s="78"/>
      <c r="M25" s="78"/>
      <c r="N25" s="386" t="s">
        <v>59</v>
      </c>
      <c r="O25" s="14" t="s">
        <v>60</v>
      </c>
      <c r="P25" s="14"/>
    </row>
    <row r="26" spans="1:16" s="70" customFormat="1" ht="15" customHeight="1" x14ac:dyDescent="0.25">
      <c r="A26" s="282"/>
      <c r="B26" s="354"/>
      <c r="C26" s="363"/>
      <c r="D26" s="19"/>
      <c r="E26" s="19"/>
      <c r="F26" s="19"/>
      <c r="G26" s="15"/>
      <c r="H26" s="15"/>
      <c r="I26" s="15"/>
      <c r="J26" s="15"/>
      <c r="K26" s="79"/>
      <c r="L26" s="25"/>
      <c r="M26" s="21"/>
      <c r="N26" s="387"/>
      <c r="O26" s="14" t="s">
        <v>259</v>
      </c>
      <c r="P26" s="14"/>
    </row>
    <row r="27" spans="1:16" s="70" customFormat="1" ht="15" customHeight="1" x14ac:dyDescent="0.25">
      <c r="A27" s="282"/>
      <c r="B27" s="354"/>
      <c r="C27" s="379"/>
      <c r="D27" s="18"/>
      <c r="E27" s="18"/>
      <c r="F27" s="18"/>
      <c r="G27" s="18"/>
      <c r="H27" s="18"/>
      <c r="I27" s="92"/>
      <c r="J27" s="92"/>
      <c r="K27" s="85" t="s">
        <v>19</v>
      </c>
      <c r="L27" s="28" t="s">
        <v>20</v>
      </c>
      <c r="M27" s="28" t="s">
        <v>58</v>
      </c>
      <c r="N27" s="388"/>
      <c r="O27" s="14"/>
      <c r="P27" s="14"/>
    </row>
    <row r="28" spans="1:16" s="70" customFormat="1" ht="15" customHeight="1" x14ac:dyDescent="0.25">
      <c r="A28" s="282"/>
      <c r="B28" s="354"/>
      <c r="C28" s="362" t="s">
        <v>21</v>
      </c>
      <c r="D28" s="47" t="s">
        <v>170</v>
      </c>
      <c r="E28" s="47" t="s">
        <v>170</v>
      </c>
      <c r="F28" s="47" t="s">
        <v>170</v>
      </c>
      <c r="G28" s="47" t="s">
        <v>170</v>
      </c>
      <c r="H28" s="47" t="s">
        <v>170</v>
      </c>
      <c r="I28" s="47" t="s">
        <v>170</v>
      </c>
      <c r="J28" s="47"/>
      <c r="K28" s="86"/>
      <c r="L28" s="31" t="s">
        <v>171</v>
      </c>
      <c r="M28" s="31"/>
      <c r="N28" s="389" t="s">
        <v>222</v>
      </c>
      <c r="O28" s="14"/>
      <c r="P28" s="14"/>
    </row>
    <row r="29" spans="1:16" s="70" customFormat="1" ht="15" customHeight="1" x14ac:dyDescent="0.25">
      <c r="A29" s="282"/>
      <c r="B29" s="354"/>
      <c r="C29" s="363"/>
      <c r="D29" s="55"/>
      <c r="E29" s="55"/>
      <c r="F29" s="55"/>
      <c r="G29" s="55"/>
      <c r="H29" s="55"/>
      <c r="I29" s="55" t="s">
        <v>18</v>
      </c>
      <c r="J29" s="55"/>
      <c r="K29" s="97"/>
      <c r="L29" s="22"/>
      <c r="M29" s="22"/>
      <c r="N29" s="387"/>
      <c r="O29" s="14"/>
      <c r="P29" s="14"/>
    </row>
    <row r="30" spans="1:16" s="70" customFormat="1" ht="15" customHeight="1" thickBot="1" x14ac:dyDescent="0.3">
      <c r="A30" s="314"/>
      <c r="B30" s="355"/>
      <c r="C30" s="364"/>
      <c r="D30" s="87"/>
      <c r="E30" s="87"/>
      <c r="F30" s="87"/>
      <c r="G30" s="87"/>
      <c r="H30" s="19"/>
      <c r="I30" s="19"/>
      <c r="J30" s="19"/>
      <c r="K30" s="81"/>
      <c r="L30" s="82" t="s">
        <v>20</v>
      </c>
      <c r="M30" s="83" t="s">
        <v>107</v>
      </c>
      <c r="N30" s="390"/>
      <c r="O30" s="14"/>
      <c r="P30" s="14"/>
    </row>
    <row r="31" spans="1:16" s="70" customFormat="1" ht="15.6" customHeight="1" thickTop="1" x14ac:dyDescent="0.25">
      <c r="A31" s="321">
        <v>5</v>
      </c>
      <c r="B31" s="322" t="s">
        <v>202</v>
      </c>
      <c r="C31" s="378" t="s">
        <v>16</v>
      </c>
      <c r="D31" s="84" t="s">
        <v>328</v>
      </c>
      <c r="E31" s="84" t="s">
        <v>328</v>
      </c>
      <c r="F31" s="84" t="s">
        <v>328</v>
      </c>
      <c r="G31" s="84" t="s">
        <v>328</v>
      </c>
      <c r="H31" s="84" t="s">
        <v>328</v>
      </c>
      <c r="I31" s="84"/>
      <c r="J31" s="84"/>
      <c r="K31" s="84"/>
      <c r="L31" s="111"/>
      <c r="M31" s="111"/>
      <c r="N31" s="397" t="s">
        <v>66</v>
      </c>
      <c r="O31" s="14" t="s">
        <v>132</v>
      </c>
      <c r="P31" s="14"/>
    </row>
    <row r="32" spans="1:16" s="70" customFormat="1" ht="15.6" customHeight="1" x14ac:dyDescent="0.25">
      <c r="A32" s="282"/>
      <c r="B32" s="285"/>
      <c r="C32" s="363"/>
      <c r="D32" s="15" t="s">
        <v>282</v>
      </c>
      <c r="E32" s="15" t="s">
        <v>282</v>
      </c>
      <c r="F32" s="15" t="s">
        <v>282</v>
      </c>
      <c r="G32" s="15" t="s">
        <v>282</v>
      </c>
      <c r="H32" s="15" t="s">
        <v>282</v>
      </c>
      <c r="I32" s="15"/>
      <c r="J32" s="15"/>
      <c r="K32" s="15" t="s">
        <v>24</v>
      </c>
      <c r="L32" s="91" t="s">
        <v>329</v>
      </c>
      <c r="M32" s="120" t="s">
        <v>419</v>
      </c>
      <c r="N32" s="398"/>
      <c r="O32" s="14" t="s">
        <v>136</v>
      </c>
      <c r="P32" s="14"/>
    </row>
    <row r="33" spans="1:17" s="70" customFormat="1" ht="15.6" customHeight="1" x14ac:dyDescent="0.25">
      <c r="A33" s="282"/>
      <c r="B33" s="285"/>
      <c r="C33" s="363"/>
      <c r="D33" s="19"/>
      <c r="E33" s="19"/>
      <c r="F33" s="19"/>
      <c r="G33" s="19"/>
      <c r="H33" s="19" t="s">
        <v>18</v>
      </c>
      <c r="I33" s="18"/>
      <c r="J33" s="18"/>
      <c r="K33" s="18"/>
      <c r="L33" s="100" t="s">
        <v>20</v>
      </c>
      <c r="M33" s="118" t="s">
        <v>109</v>
      </c>
      <c r="N33" s="399"/>
      <c r="O33" s="14" t="s">
        <v>259</v>
      </c>
      <c r="P33" s="14"/>
    </row>
    <row r="34" spans="1:17" s="70" customFormat="1" ht="15.6" customHeight="1" x14ac:dyDescent="0.25">
      <c r="A34" s="282"/>
      <c r="B34" s="285"/>
      <c r="C34" s="362" t="s">
        <v>21</v>
      </c>
      <c r="D34" s="47" t="s">
        <v>170</v>
      </c>
      <c r="E34" s="47" t="s">
        <v>170</v>
      </c>
      <c r="F34" s="47" t="s">
        <v>170</v>
      </c>
      <c r="G34" s="47" t="s">
        <v>170</v>
      </c>
      <c r="H34" s="47" t="s">
        <v>170</v>
      </c>
      <c r="I34" s="47" t="s">
        <v>170</v>
      </c>
      <c r="J34" s="47"/>
      <c r="K34" s="86"/>
      <c r="L34" s="105" t="s">
        <v>171</v>
      </c>
      <c r="M34" s="105"/>
      <c r="N34" s="402" t="s">
        <v>225</v>
      </c>
      <c r="O34" s="14"/>
      <c r="P34" s="14"/>
    </row>
    <row r="35" spans="1:17" s="70" customFormat="1" ht="15.6" customHeight="1" x14ac:dyDescent="0.25">
      <c r="A35" s="282"/>
      <c r="B35" s="285"/>
      <c r="C35" s="363"/>
      <c r="D35" s="15"/>
      <c r="E35" s="15"/>
      <c r="F35" s="15"/>
      <c r="G35" s="15"/>
      <c r="H35" s="15"/>
      <c r="I35" s="15" t="s">
        <v>18</v>
      </c>
      <c r="J35" s="48"/>
      <c r="K35" s="79"/>
      <c r="L35" s="101"/>
      <c r="M35" s="101"/>
      <c r="N35" s="402"/>
      <c r="O35" s="14"/>
      <c r="P35" s="14"/>
    </row>
    <row r="36" spans="1:17" s="70" customFormat="1" ht="15.6" customHeight="1" thickBot="1" x14ac:dyDescent="0.3">
      <c r="A36" s="314"/>
      <c r="B36" s="395"/>
      <c r="C36" s="364"/>
      <c r="D36" s="87"/>
      <c r="E36" s="87"/>
      <c r="F36" s="87" t="s">
        <v>18</v>
      </c>
      <c r="G36" s="87"/>
      <c r="H36" s="87"/>
      <c r="I36" s="87"/>
      <c r="J36" s="87"/>
      <c r="K36" s="87"/>
      <c r="L36" s="103" t="s">
        <v>20</v>
      </c>
      <c r="M36" s="103" t="s">
        <v>252</v>
      </c>
      <c r="N36" s="403"/>
      <c r="O36" s="14"/>
      <c r="P36" s="14"/>
    </row>
    <row r="37" spans="1:17" s="70" customFormat="1" ht="15.95" customHeight="1" thickTop="1" x14ac:dyDescent="0.25">
      <c r="A37" s="321">
        <v>6</v>
      </c>
      <c r="B37" s="322" t="s">
        <v>203</v>
      </c>
      <c r="C37" s="396" t="s">
        <v>16</v>
      </c>
      <c r="D37" s="84" t="s">
        <v>289</v>
      </c>
      <c r="E37" s="84" t="s">
        <v>289</v>
      </c>
      <c r="F37" s="84" t="s">
        <v>289</v>
      </c>
      <c r="G37" s="84" t="s">
        <v>472</v>
      </c>
      <c r="H37" s="84" t="s">
        <v>472</v>
      </c>
      <c r="I37" s="84"/>
      <c r="J37" s="84"/>
      <c r="K37" s="84" t="s">
        <v>122</v>
      </c>
      <c r="L37" s="99" t="s">
        <v>476</v>
      </c>
      <c r="M37" s="111" t="s">
        <v>384</v>
      </c>
      <c r="N37" s="397" t="s">
        <v>57</v>
      </c>
      <c r="O37" s="14" t="s">
        <v>131</v>
      </c>
      <c r="P37" s="14"/>
    </row>
    <row r="38" spans="1:17" s="70" customFormat="1" ht="15.95" customHeight="1" x14ac:dyDescent="0.25">
      <c r="A38" s="282"/>
      <c r="B38" s="285"/>
      <c r="C38" s="343"/>
      <c r="D38" s="15" t="s">
        <v>415</v>
      </c>
      <c r="E38" s="15" t="s">
        <v>415</v>
      </c>
      <c r="F38" s="15" t="s">
        <v>415</v>
      </c>
      <c r="G38" s="15" t="s">
        <v>473</v>
      </c>
      <c r="H38" s="15" t="s">
        <v>473</v>
      </c>
      <c r="I38" s="15"/>
      <c r="J38" s="15"/>
      <c r="K38" s="19"/>
      <c r="L38" s="91"/>
      <c r="M38" s="120"/>
      <c r="N38" s="398"/>
      <c r="O38" s="14" t="s">
        <v>259</v>
      </c>
      <c r="P38" s="14"/>
    </row>
    <row r="39" spans="1:17" s="70" customFormat="1" ht="15.95" customHeight="1" x14ac:dyDescent="0.25">
      <c r="A39" s="282"/>
      <c r="B39" s="285"/>
      <c r="C39" s="344"/>
      <c r="D39" s="18">
        <v>5</v>
      </c>
      <c r="E39" s="18">
        <v>5</v>
      </c>
      <c r="F39" s="18" t="s">
        <v>474</v>
      </c>
      <c r="G39" s="18">
        <v>5</v>
      </c>
      <c r="H39" s="18">
        <v>5</v>
      </c>
      <c r="I39" s="18"/>
      <c r="J39" s="19"/>
      <c r="K39" s="18" t="s">
        <v>145</v>
      </c>
      <c r="L39" s="100" t="s">
        <v>477</v>
      </c>
      <c r="M39" s="118" t="s">
        <v>475</v>
      </c>
      <c r="N39" s="399"/>
      <c r="O39" s="14"/>
      <c r="P39" s="14"/>
    </row>
    <row r="40" spans="1:17" s="70" customFormat="1" ht="15.95" customHeight="1" x14ac:dyDescent="0.25">
      <c r="A40" s="282"/>
      <c r="B40" s="285"/>
      <c r="C40" s="400" t="s">
        <v>21</v>
      </c>
      <c r="D40" s="47" t="s">
        <v>170</v>
      </c>
      <c r="E40" s="47" t="s">
        <v>170</v>
      </c>
      <c r="F40" s="47" t="s">
        <v>170</v>
      </c>
      <c r="G40" s="47" t="s">
        <v>170</v>
      </c>
      <c r="H40" s="47" t="s">
        <v>170</v>
      </c>
      <c r="I40" s="47" t="s">
        <v>170</v>
      </c>
      <c r="J40" s="47"/>
      <c r="K40" s="86"/>
      <c r="L40" s="105" t="s">
        <v>171</v>
      </c>
      <c r="M40" s="105"/>
      <c r="N40" s="401" t="s">
        <v>227</v>
      </c>
      <c r="O40" s="14"/>
      <c r="P40" s="14"/>
    </row>
    <row r="41" spans="1:17" s="70" customFormat="1" ht="15.95" customHeight="1" x14ac:dyDescent="0.25">
      <c r="A41" s="282"/>
      <c r="B41" s="285"/>
      <c r="C41" s="343"/>
      <c r="D41" s="15"/>
      <c r="E41" s="15"/>
      <c r="F41" s="15"/>
      <c r="G41" s="15"/>
      <c r="H41" s="15"/>
      <c r="I41" s="15" t="s">
        <v>18</v>
      </c>
      <c r="J41" s="48"/>
      <c r="K41" s="79"/>
      <c r="L41" s="101"/>
      <c r="M41" s="90"/>
      <c r="N41" s="402"/>
      <c r="O41" s="14"/>
      <c r="P41" s="14"/>
    </row>
    <row r="42" spans="1:17" s="70" customFormat="1" ht="15.95" customHeight="1" thickBot="1" x14ac:dyDescent="0.3">
      <c r="A42" s="314"/>
      <c r="B42" s="395"/>
      <c r="C42" s="348"/>
      <c r="D42" s="87"/>
      <c r="E42" s="87"/>
      <c r="F42" s="87"/>
      <c r="G42" s="87"/>
      <c r="H42" s="87"/>
      <c r="I42" s="87"/>
      <c r="J42" s="87"/>
      <c r="K42" s="87"/>
      <c r="L42" s="103" t="s">
        <v>20</v>
      </c>
      <c r="M42" s="103" t="s">
        <v>260</v>
      </c>
      <c r="N42" s="403"/>
      <c r="O42" s="14"/>
      <c r="P42" s="14"/>
    </row>
    <row r="43" spans="1:17" s="113" customFormat="1" ht="15.95" customHeight="1" thickTop="1" x14ac:dyDescent="0.25">
      <c r="A43" s="321">
        <v>7</v>
      </c>
      <c r="B43" s="353" t="s">
        <v>204</v>
      </c>
      <c r="C43" s="396" t="s">
        <v>16</v>
      </c>
      <c r="D43" s="84" t="s">
        <v>440</v>
      </c>
      <c r="E43" s="84" t="s">
        <v>440</v>
      </c>
      <c r="F43" s="84" t="s">
        <v>440</v>
      </c>
      <c r="G43" s="84" t="s">
        <v>440</v>
      </c>
      <c r="H43" s="84" t="s">
        <v>440</v>
      </c>
      <c r="I43" s="84" t="s">
        <v>440</v>
      </c>
      <c r="J43" s="84"/>
      <c r="K43" s="84"/>
      <c r="L43" s="99"/>
      <c r="M43" s="405" t="s">
        <v>439</v>
      </c>
      <c r="N43" s="408" t="s">
        <v>64</v>
      </c>
      <c r="O43" s="14" t="s">
        <v>173</v>
      </c>
      <c r="P43" s="14"/>
      <c r="Q43" s="70"/>
    </row>
    <row r="44" spans="1:17" s="113" customFormat="1" ht="15.95" customHeight="1" x14ac:dyDescent="0.25">
      <c r="A44" s="282"/>
      <c r="B44" s="354"/>
      <c r="C44" s="347"/>
      <c r="D44" s="48"/>
      <c r="E44" s="48"/>
      <c r="F44" s="48"/>
      <c r="G44" s="48"/>
      <c r="H44" s="48"/>
      <c r="I44" s="48"/>
      <c r="J44" s="48"/>
      <c r="K44" s="48" t="s">
        <v>355</v>
      </c>
      <c r="L44" s="101" t="s">
        <v>440</v>
      </c>
      <c r="M44" s="406"/>
      <c r="N44" s="303"/>
      <c r="O44" s="14"/>
      <c r="P44" s="14"/>
      <c r="Q44" s="70"/>
    </row>
    <row r="45" spans="1:17" s="113" customFormat="1" ht="15.95" customHeight="1" x14ac:dyDescent="0.25">
      <c r="A45" s="282"/>
      <c r="B45" s="354"/>
      <c r="C45" s="343"/>
      <c r="D45" s="48" t="s">
        <v>325</v>
      </c>
      <c r="E45" s="48" t="s">
        <v>325</v>
      </c>
      <c r="F45" s="48" t="s">
        <v>325</v>
      </c>
      <c r="G45" s="48" t="s">
        <v>325</v>
      </c>
      <c r="H45" s="48" t="s">
        <v>325</v>
      </c>
      <c r="I45" s="48" t="s">
        <v>325</v>
      </c>
      <c r="J45" s="48"/>
      <c r="K45" s="48"/>
      <c r="L45" s="101"/>
      <c r="M45" s="407"/>
      <c r="N45" s="303"/>
      <c r="O45" s="14" t="s">
        <v>259</v>
      </c>
      <c r="P45" s="14"/>
    </row>
    <row r="46" spans="1:17" s="113" customFormat="1" ht="15.95" customHeight="1" x14ac:dyDescent="0.25">
      <c r="A46" s="282"/>
      <c r="B46" s="354"/>
      <c r="C46" s="343"/>
      <c r="D46" s="15"/>
      <c r="E46" s="15"/>
      <c r="F46" s="15"/>
      <c r="G46" s="15"/>
      <c r="H46" s="15" t="s">
        <v>18</v>
      </c>
      <c r="I46" s="15"/>
      <c r="J46" s="15"/>
      <c r="K46" s="15" t="s">
        <v>19</v>
      </c>
      <c r="L46" s="90" t="s">
        <v>20</v>
      </c>
      <c r="M46" s="36" t="s">
        <v>114</v>
      </c>
      <c r="N46" s="352"/>
      <c r="O46" s="14" t="s">
        <v>288</v>
      </c>
      <c r="P46" s="14"/>
    </row>
    <row r="47" spans="1:17" s="70" customFormat="1" ht="15.95" customHeight="1" x14ac:dyDescent="0.25">
      <c r="A47" s="282"/>
      <c r="B47" s="354"/>
      <c r="C47" s="400" t="s">
        <v>21</v>
      </c>
      <c r="D47" s="86" t="s">
        <v>170</v>
      </c>
      <c r="E47" s="86" t="s">
        <v>170</v>
      </c>
      <c r="F47" s="86" t="s">
        <v>170</v>
      </c>
      <c r="G47" s="86" t="s">
        <v>170</v>
      </c>
      <c r="H47" s="86" t="s">
        <v>170</v>
      </c>
      <c r="I47" s="86" t="s">
        <v>170</v>
      </c>
      <c r="J47" s="86"/>
      <c r="K47" s="86"/>
      <c r="L47" s="43" t="s">
        <v>171</v>
      </c>
      <c r="M47" s="43"/>
      <c r="N47" s="409" t="s">
        <v>172</v>
      </c>
      <c r="O47" s="14"/>
      <c r="P47" s="14"/>
    </row>
    <row r="48" spans="1:17" s="70" customFormat="1" ht="15.95" customHeight="1" x14ac:dyDescent="0.25">
      <c r="A48" s="282"/>
      <c r="B48" s="354"/>
      <c r="C48" s="363"/>
      <c r="D48" s="15"/>
      <c r="E48" s="15"/>
      <c r="F48" s="15"/>
      <c r="G48" s="15"/>
      <c r="H48" s="15"/>
      <c r="I48" s="15" t="s">
        <v>18</v>
      </c>
      <c r="J48" s="15"/>
      <c r="K48" s="79"/>
      <c r="L48" s="25"/>
      <c r="M48" s="25"/>
      <c r="N48" s="384"/>
      <c r="O48" s="14"/>
      <c r="P48" s="14"/>
    </row>
    <row r="49" spans="1:16" s="70" customFormat="1" ht="15.95" customHeight="1" thickBot="1" x14ac:dyDescent="0.3">
      <c r="A49" s="314"/>
      <c r="B49" s="355"/>
      <c r="C49" s="348"/>
      <c r="D49" s="87"/>
      <c r="E49" s="87"/>
      <c r="F49" s="87"/>
      <c r="G49" s="87"/>
      <c r="H49" s="87"/>
      <c r="I49" s="87"/>
      <c r="J49" s="88"/>
      <c r="K49" s="81"/>
      <c r="L49" s="82" t="s">
        <v>20</v>
      </c>
      <c r="M49" s="82" t="s">
        <v>177</v>
      </c>
      <c r="N49" s="410"/>
      <c r="O49" s="14"/>
      <c r="P49" s="14"/>
    </row>
    <row r="50" spans="1:16" s="70" customFormat="1" ht="15.95" customHeight="1" thickTop="1" x14ac:dyDescent="0.25">
      <c r="A50" s="321">
        <v>8</v>
      </c>
      <c r="B50" s="353" t="s">
        <v>205</v>
      </c>
      <c r="C50" s="378" t="s">
        <v>16</v>
      </c>
      <c r="D50" s="84"/>
      <c r="E50" s="84" t="s">
        <v>478</v>
      </c>
      <c r="F50" s="84"/>
      <c r="G50" s="84" t="s">
        <v>478</v>
      </c>
      <c r="H50" s="84" t="s">
        <v>478</v>
      </c>
      <c r="I50" s="84"/>
      <c r="J50" s="84"/>
      <c r="K50" s="77"/>
      <c r="L50" s="78"/>
      <c r="M50" s="89"/>
      <c r="N50" s="386" t="s">
        <v>333</v>
      </c>
      <c r="O50" s="14" t="s">
        <v>174</v>
      </c>
      <c r="P50" s="14"/>
    </row>
    <row r="51" spans="1:16" s="70" customFormat="1" ht="15.95" customHeight="1" x14ac:dyDescent="0.25">
      <c r="A51" s="282"/>
      <c r="B51" s="354"/>
      <c r="C51" s="363"/>
      <c r="D51" s="15"/>
      <c r="E51" s="15">
        <v>5</v>
      </c>
      <c r="F51" s="15"/>
      <c r="G51" s="15">
        <v>5</v>
      </c>
      <c r="H51" s="15">
        <v>5</v>
      </c>
      <c r="I51" s="15"/>
      <c r="J51" s="15"/>
      <c r="K51" s="79" t="s">
        <v>142</v>
      </c>
      <c r="L51" s="25" t="s">
        <v>479</v>
      </c>
      <c r="M51" s="137" t="s">
        <v>124</v>
      </c>
      <c r="N51" s="387"/>
      <c r="O51" s="14" t="s">
        <v>259</v>
      </c>
      <c r="P51" s="14"/>
    </row>
    <row r="52" spans="1:16" s="70" customFormat="1" ht="15.95" customHeight="1" x14ac:dyDescent="0.25">
      <c r="A52" s="282"/>
      <c r="B52" s="354"/>
      <c r="C52" s="363"/>
      <c r="D52" s="15"/>
      <c r="E52" s="15"/>
      <c r="F52" s="15"/>
      <c r="G52" s="15"/>
      <c r="H52" s="15"/>
      <c r="I52" s="15"/>
      <c r="J52" s="15"/>
      <c r="K52" s="79"/>
      <c r="L52" s="25"/>
      <c r="M52" s="137"/>
      <c r="N52" s="387"/>
      <c r="O52" s="14"/>
      <c r="P52" s="14"/>
    </row>
    <row r="53" spans="1:16" s="70" customFormat="1" ht="15.95" customHeight="1" x14ac:dyDescent="0.25">
      <c r="A53" s="282"/>
      <c r="B53" s="354"/>
      <c r="C53" s="363"/>
      <c r="D53" s="18"/>
      <c r="E53" s="18"/>
      <c r="F53" s="18"/>
      <c r="G53" s="18"/>
      <c r="H53" s="18" t="s">
        <v>18</v>
      </c>
      <c r="I53" s="18"/>
      <c r="J53" s="18"/>
      <c r="K53" s="85" t="s">
        <v>19</v>
      </c>
      <c r="L53" s="28" t="s">
        <v>20</v>
      </c>
      <c r="M53" s="28" t="s">
        <v>93</v>
      </c>
      <c r="N53" s="388"/>
      <c r="O53" s="159" t="s">
        <v>285</v>
      </c>
      <c r="P53" s="159"/>
    </row>
    <row r="54" spans="1:16" s="113" customFormat="1" ht="15.95" customHeight="1" x14ac:dyDescent="0.25">
      <c r="A54" s="282"/>
      <c r="B54" s="354"/>
      <c r="C54" s="362" t="s">
        <v>21</v>
      </c>
      <c r="D54" s="94" t="s">
        <v>170</v>
      </c>
      <c r="E54" s="94" t="s">
        <v>170</v>
      </c>
      <c r="F54" s="94" t="s">
        <v>170</v>
      </c>
      <c r="G54" s="94" t="s">
        <v>170</v>
      </c>
      <c r="H54" s="94" t="s">
        <v>170</v>
      </c>
      <c r="I54" s="94" t="s">
        <v>170</v>
      </c>
      <c r="J54" s="94"/>
      <c r="K54" s="86"/>
      <c r="L54" s="43" t="s">
        <v>171</v>
      </c>
      <c r="M54" s="43"/>
      <c r="N54" s="461" t="s">
        <v>182</v>
      </c>
      <c r="O54" s="14"/>
      <c r="P54" s="14"/>
    </row>
    <row r="55" spans="1:16" s="113" customFormat="1" ht="15.95" customHeight="1" thickBot="1" x14ac:dyDescent="0.3">
      <c r="A55" s="314"/>
      <c r="B55" s="355"/>
      <c r="C55" s="364"/>
      <c r="D55" s="87"/>
      <c r="E55" s="87"/>
      <c r="F55" s="87"/>
      <c r="G55" s="87"/>
      <c r="H55" s="87"/>
      <c r="I55" s="87" t="s">
        <v>18</v>
      </c>
      <c r="J55" s="87"/>
      <c r="K55" s="81"/>
      <c r="L55" s="95" t="s">
        <v>20</v>
      </c>
      <c r="M55" s="83" t="s">
        <v>178</v>
      </c>
      <c r="N55" s="462"/>
      <c r="O55" s="14"/>
      <c r="P55" s="14"/>
    </row>
    <row r="56" spans="1:16" ht="15.6" customHeight="1" thickTop="1" x14ac:dyDescent="0.25">
      <c r="A56" s="411">
        <v>9</v>
      </c>
      <c r="B56" s="413" t="s">
        <v>206</v>
      </c>
      <c r="C56" s="416" t="s">
        <v>16</v>
      </c>
      <c r="D56" s="16" t="s">
        <v>170</v>
      </c>
      <c r="E56" s="198" t="s">
        <v>170</v>
      </c>
      <c r="F56" s="198" t="s">
        <v>170</v>
      </c>
      <c r="G56" s="198" t="s">
        <v>170</v>
      </c>
      <c r="H56" s="198" t="s">
        <v>170</v>
      </c>
      <c r="I56" s="198" t="s">
        <v>170</v>
      </c>
      <c r="J56" s="199"/>
      <c r="K56" s="200"/>
      <c r="L56" s="201" t="s">
        <v>171</v>
      </c>
      <c r="M56" s="201"/>
      <c r="N56" s="418" t="s">
        <v>223</v>
      </c>
      <c r="O56" s="119" t="s">
        <v>174</v>
      </c>
      <c r="P56" s="119"/>
    </row>
    <row r="57" spans="1:16" ht="15.6" customHeight="1" x14ac:dyDescent="0.25">
      <c r="A57" s="404"/>
      <c r="B57" s="414"/>
      <c r="C57" s="417"/>
      <c r="D57" s="18"/>
      <c r="E57" s="203"/>
      <c r="F57" s="203"/>
      <c r="G57" s="203"/>
      <c r="H57" s="203"/>
      <c r="I57" s="203" t="s">
        <v>18</v>
      </c>
      <c r="J57" s="203"/>
      <c r="K57" s="204"/>
      <c r="L57" s="196" t="s">
        <v>20</v>
      </c>
      <c r="M57" s="196" t="s">
        <v>254</v>
      </c>
      <c r="N57" s="419"/>
      <c r="O57" s="119"/>
      <c r="P57" s="119"/>
    </row>
    <row r="58" spans="1:16" ht="15.6" customHeight="1" x14ac:dyDescent="0.25">
      <c r="A58" s="404"/>
      <c r="B58" s="414"/>
      <c r="C58" s="420" t="s">
        <v>21</v>
      </c>
      <c r="D58" s="198"/>
      <c r="E58" s="198"/>
      <c r="F58" s="198"/>
      <c r="G58" s="198"/>
      <c r="H58" s="198"/>
      <c r="I58" s="198"/>
      <c r="J58" s="198"/>
      <c r="K58" s="205"/>
      <c r="L58" s="206"/>
      <c r="M58" s="207"/>
      <c r="N58" s="423"/>
      <c r="O58" s="119" t="s">
        <v>251</v>
      </c>
      <c r="P58" s="119"/>
    </row>
    <row r="59" spans="1:16" ht="15.6" customHeight="1" x14ac:dyDescent="0.25">
      <c r="A59" s="404"/>
      <c r="B59" s="414"/>
      <c r="C59" s="421"/>
      <c r="D59" s="15"/>
      <c r="E59" s="15"/>
      <c r="F59" s="15"/>
      <c r="G59" s="15"/>
      <c r="H59" s="15"/>
      <c r="I59" s="15"/>
      <c r="J59" s="202"/>
      <c r="K59" s="208"/>
      <c r="L59" s="209"/>
      <c r="M59" s="210"/>
      <c r="N59" s="424"/>
      <c r="O59" s="119"/>
      <c r="P59" s="119"/>
    </row>
    <row r="60" spans="1:16" ht="15.6" customHeight="1" thickBot="1" x14ac:dyDescent="0.3">
      <c r="A60" s="412"/>
      <c r="B60" s="415"/>
      <c r="C60" s="422"/>
      <c r="D60" s="26"/>
      <c r="E60" s="211"/>
      <c r="F60" s="211"/>
      <c r="G60" s="211"/>
      <c r="H60" s="211"/>
      <c r="I60" s="211"/>
      <c r="J60" s="211"/>
      <c r="K60" s="212" t="s">
        <v>19</v>
      </c>
      <c r="L60" s="197" t="s">
        <v>20</v>
      </c>
      <c r="M60" s="197" t="s">
        <v>100</v>
      </c>
      <c r="N60" s="425"/>
      <c r="O60" s="119"/>
      <c r="P60" s="119"/>
    </row>
    <row r="61" spans="1:16" s="113" customFormat="1" ht="15" customHeight="1" thickTop="1" x14ac:dyDescent="0.25">
      <c r="A61" s="321">
        <v>10</v>
      </c>
      <c r="B61" s="353" t="s">
        <v>207</v>
      </c>
      <c r="C61" s="378" t="s">
        <v>16</v>
      </c>
      <c r="D61" s="84" t="s">
        <v>170</v>
      </c>
      <c r="E61" s="84" t="s">
        <v>170</v>
      </c>
      <c r="F61" s="84" t="s">
        <v>170</v>
      </c>
      <c r="G61" s="84" t="s">
        <v>170</v>
      </c>
      <c r="H61" s="84" t="s">
        <v>170</v>
      </c>
      <c r="I61" s="84" t="s">
        <v>170</v>
      </c>
      <c r="J61" s="84"/>
      <c r="K61" s="77"/>
      <c r="L61" s="78" t="s">
        <v>171</v>
      </c>
      <c r="M61" s="89"/>
      <c r="N61" s="408" t="s">
        <v>224</v>
      </c>
      <c r="O61" s="14" t="s">
        <v>175</v>
      </c>
      <c r="P61" s="14"/>
    </row>
    <row r="62" spans="1:16" s="113" customFormat="1" ht="15" customHeight="1" x14ac:dyDescent="0.25">
      <c r="A62" s="282"/>
      <c r="B62" s="354"/>
      <c r="C62" s="363"/>
      <c r="D62" s="132"/>
      <c r="E62" s="132"/>
      <c r="F62" s="132"/>
      <c r="G62" s="132"/>
      <c r="H62" s="132"/>
      <c r="I62" s="132" t="s">
        <v>18</v>
      </c>
      <c r="J62" s="48"/>
      <c r="K62" s="97"/>
      <c r="L62" s="22"/>
      <c r="M62" s="106"/>
      <c r="N62" s="303"/>
      <c r="O62" s="14"/>
      <c r="P62" s="14"/>
    </row>
    <row r="63" spans="1:16" s="113" customFormat="1" ht="15" customHeight="1" x14ac:dyDescent="0.25">
      <c r="A63" s="282"/>
      <c r="B63" s="354"/>
      <c r="C63" s="363"/>
      <c r="D63" s="15"/>
      <c r="E63" s="19"/>
      <c r="F63" s="19" t="s">
        <v>18</v>
      </c>
      <c r="G63" s="19"/>
      <c r="H63" s="15"/>
      <c r="I63" s="15"/>
      <c r="J63" s="15"/>
      <c r="K63" s="93"/>
      <c r="L63" s="36" t="s">
        <v>20</v>
      </c>
      <c r="M63" s="36" t="s">
        <v>256</v>
      </c>
      <c r="N63" s="352"/>
      <c r="O63" s="14"/>
      <c r="P63" s="14"/>
    </row>
    <row r="64" spans="1:16" s="113" customFormat="1" ht="15" customHeight="1" x14ac:dyDescent="0.25">
      <c r="A64" s="282"/>
      <c r="B64" s="354"/>
      <c r="C64" s="362" t="s">
        <v>21</v>
      </c>
      <c r="D64" s="86" t="s">
        <v>120</v>
      </c>
      <c r="E64" s="86" t="s">
        <v>32</v>
      </c>
      <c r="F64" s="86" t="s">
        <v>120</v>
      </c>
      <c r="G64" s="86" t="s">
        <v>25</v>
      </c>
      <c r="H64" s="86" t="s">
        <v>32</v>
      </c>
      <c r="I64" s="86" t="s">
        <v>32</v>
      </c>
      <c r="J64" s="86"/>
      <c r="K64" s="86" t="s">
        <v>145</v>
      </c>
      <c r="L64" s="43" t="s">
        <v>360</v>
      </c>
      <c r="M64" s="43" t="s">
        <v>103</v>
      </c>
      <c r="N64" s="435" t="s">
        <v>265</v>
      </c>
      <c r="O64" s="14" t="s">
        <v>251</v>
      </c>
      <c r="P64" s="14"/>
    </row>
    <row r="65" spans="1:16" s="113" customFormat="1" ht="15" customHeight="1" x14ac:dyDescent="0.25">
      <c r="A65" s="282"/>
      <c r="B65" s="354"/>
      <c r="C65" s="363"/>
      <c r="D65" s="15" t="s">
        <v>23</v>
      </c>
      <c r="E65" s="15" t="s">
        <v>23</v>
      </c>
      <c r="F65" s="15" t="s">
        <v>23</v>
      </c>
      <c r="G65" s="15" t="s">
        <v>120</v>
      </c>
      <c r="H65" s="15" t="s">
        <v>23</v>
      </c>
      <c r="I65" s="15" t="s">
        <v>23</v>
      </c>
      <c r="J65" s="15"/>
      <c r="K65" s="79"/>
      <c r="L65" s="21" t="s">
        <v>408</v>
      </c>
      <c r="M65" s="21" t="s">
        <v>103</v>
      </c>
      <c r="N65" s="346"/>
      <c r="O65" s="14"/>
      <c r="P65" s="14"/>
    </row>
    <row r="66" spans="1:16" s="113" customFormat="1" ht="15" customHeight="1" x14ac:dyDescent="0.25">
      <c r="A66" s="282"/>
      <c r="B66" s="354"/>
      <c r="C66" s="363"/>
      <c r="D66" s="19"/>
      <c r="E66" s="19"/>
      <c r="F66" s="19"/>
      <c r="G66" s="19"/>
      <c r="H66" s="15" t="s">
        <v>18</v>
      </c>
      <c r="I66" s="19"/>
      <c r="J66" s="19"/>
      <c r="K66" s="93" t="s">
        <v>142</v>
      </c>
      <c r="L66" s="22" t="s">
        <v>302</v>
      </c>
      <c r="M66" s="22" t="s">
        <v>339</v>
      </c>
      <c r="N66" s="465" t="s">
        <v>22</v>
      </c>
      <c r="O66" s="14"/>
      <c r="P66" s="14"/>
    </row>
    <row r="67" spans="1:16" s="113" customFormat="1" ht="15" customHeight="1" thickBot="1" x14ac:dyDescent="0.3">
      <c r="A67" s="314"/>
      <c r="B67" s="355"/>
      <c r="C67" s="364"/>
      <c r="D67" s="87"/>
      <c r="E67" s="87"/>
      <c r="F67" s="87"/>
      <c r="G67" s="87"/>
      <c r="H67" s="87"/>
      <c r="I67" s="87"/>
      <c r="J67" s="87"/>
      <c r="K67" s="81" t="s">
        <v>19</v>
      </c>
      <c r="L67" s="95" t="s">
        <v>20</v>
      </c>
      <c r="M67" s="83" t="s">
        <v>124</v>
      </c>
      <c r="N67" s="390"/>
      <c r="O67" s="14"/>
      <c r="P67" s="14"/>
    </row>
    <row r="68" spans="1:16" s="70" customFormat="1" ht="15.95" customHeight="1" thickTop="1" x14ac:dyDescent="0.25">
      <c r="A68" s="321">
        <v>11</v>
      </c>
      <c r="B68" s="353" t="s">
        <v>157</v>
      </c>
      <c r="C68" s="378" t="s">
        <v>16</v>
      </c>
      <c r="D68" s="84" t="s">
        <v>170</v>
      </c>
      <c r="E68" s="84" t="s">
        <v>170</v>
      </c>
      <c r="F68" s="84" t="s">
        <v>170</v>
      </c>
      <c r="G68" s="84" t="s">
        <v>170</v>
      </c>
      <c r="H68" s="84" t="s">
        <v>170</v>
      </c>
      <c r="I68" s="84" t="s">
        <v>170</v>
      </c>
      <c r="J68" s="84"/>
      <c r="K68" s="77"/>
      <c r="L68" s="78"/>
      <c r="M68" s="153"/>
      <c r="N68" s="432" t="s">
        <v>185</v>
      </c>
      <c r="O68" s="14" t="s">
        <v>67</v>
      </c>
      <c r="P68" s="14"/>
    </row>
    <row r="69" spans="1:16" s="70" customFormat="1" ht="15.95" customHeight="1" x14ac:dyDescent="0.25">
      <c r="A69" s="282"/>
      <c r="B69" s="354"/>
      <c r="C69" s="363"/>
      <c r="D69" s="15"/>
      <c r="E69" s="15"/>
      <c r="F69" s="15"/>
      <c r="G69" s="15"/>
      <c r="H69" s="15"/>
      <c r="I69" s="15" t="s">
        <v>18</v>
      </c>
      <c r="J69" s="15"/>
      <c r="K69" s="79"/>
      <c r="L69" s="32" t="s">
        <v>171</v>
      </c>
      <c r="M69" s="126"/>
      <c r="N69" s="433"/>
      <c r="O69" s="14" t="s">
        <v>68</v>
      </c>
      <c r="P69" s="14"/>
    </row>
    <row r="70" spans="1:16" s="70" customFormat="1" ht="15.95" customHeight="1" x14ac:dyDescent="0.25">
      <c r="A70" s="282"/>
      <c r="B70" s="354"/>
      <c r="C70" s="379"/>
      <c r="D70" s="19"/>
      <c r="E70" s="19"/>
      <c r="F70" s="19"/>
      <c r="G70" s="19"/>
      <c r="H70" s="15"/>
      <c r="I70" s="19"/>
      <c r="J70" s="18"/>
      <c r="K70" s="85"/>
      <c r="L70" s="28" t="s">
        <v>20</v>
      </c>
      <c r="M70" s="154" t="s">
        <v>261</v>
      </c>
      <c r="N70" s="434"/>
      <c r="O70" s="14"/>
      <c r="P70" s="14"/>
    </row>
    <row r="71" spans="1:16" s="70" customFormat="1" ht="15.95" customHeight="1" x14ac:dyDescent="0.25">
      <c r="A71" s="282"/>
      <c r="B71" s="354"/>
      <c r="C71" s="362" t="s">
        <v>21</v>
      </c>
      <c r="D71" s="47" t="s">
        <v>480</v>
      </c>
      <c r="E71" s="47" t="s">
        <v>480</v>
      </c>
      <c r="F71" s="47" t="s">
        <v>480</v>
      </c>
      <c r="G71" s="47" t="s">
        <v>480</v>
      </c>
      <c r="H71" s="47"/>
      <c r="I71" s="47"/>
      <c r="J71" s="47"/>
      <c r="K71" s="86" t="s">
        <v>37</v>
      </c>
      <c r="L71" s="31" t="s">
        <v>462</v>
      </c>
      <c r="M71" s="31" t="s">
        <v>481</v>
      </c>
      <c r="N71" s="435" t="s">
        <v>88</v>
      </c>
      <c r="O71" s="14" t="s">
        <v>251</v>
      </c>
      <c r="P71" s="14"/>
    </row>
    <row r="72" spans="1:16" s="70" customFormat="1" ht="15.95" customHeight="1" x14ac:dyDescent="0.25">
      <c r="A72" s="282"/>
      <c r="B72" s="354"/>
      <c r="C72" s="363"/>
      <c r="D72" s="15" t="s">
        <v>23</v>
      </c>
      <c r="E72" s="15" t="s">
        <v>23</v>
      </c>
      <c r="F72" s="15" t="s">
        <v>23</v>
      </c>
      <c r="G72" s="15" t="s">
        <v>23</v>
      </c>
      <c r="H72" s="195"/>
      <c r="I72" s="48"/>
      <c r="J72" s="15"/>
      <c r="K72" s="79"/>
      <c r="L72" s="25"/>
      <c r="M72" s="137"/>
      <c r="N72" s="427"/>
      <c r="O72" s="14"/>
      <c r="P72" s="14"/>
    </row>
    <row r="73" spans="1:16" s="70" customFormat="1" ht="15.95" customHeight="1" thickBot="1" x14ac:dyDescent="0.3">
      <c r="A73" s="314"/>
      <c r="B73" s="355"/>
      <c r="C73" s="364"/>
      <c r="D73" s="87"/>
      <c r="E73" s="87"/>
      <c r="F73" s="87"/>
      <c r="G73" s="87"/>
      <c r="H73" s="87"/>
      <c r="I73" s="87"/>
      <c r="J73" s="87"/>
      <c r="K73" s="88" t="s">
        <v>19</v>
      </c>
      <c r="L73" s="95" t="s">
        <v>20</v>
      </c>
      <c r="M73" s="138" t="s">
        <v>111</v>
      </c>
      <c r="N73" s="436"/>
      <c r="O73" s="14"/>
      <c r="P73" s="14"/>
    </row>
    <row r="74" spans="1:16" s="70" customFormat="1" ht="15.95" customHeight="1" thickTop="1" x14ac:dyDescent="0.25">
      <c r="A74" s="321">
        <v>12</v>
      </c>
      <c r="B74" s="353" t="s">
        <v>156</v>
      </c>
      <c r="C74" s="378" t="s">
        <v>16</v>
      </c>
      <c r="D74" s="84"/>
      <c r="E74" s="84" t="s">
        <v>480</v>
      </c>
      <c r="F74" s="84" t="s">
        <v>480</v>
      </c>
      <c r="G74" s="84" t="s">
        <v>480</v>
      </c>
      <c r="H74" s="84" t="s">
        <v>480</v>
      </c>
      <c r="I74" s="84"/>
      <c r="J74" s="84"/>
      <c r="K74" s="253" t="s">
        <v>37</v>
      </c>
      <c r="L74" s="191" t="s">
        <v>462</v>
      </c>
      <c r="M74" s="213" t="s">
        <v>481</v>
      </c>
      <c r="N74" s="426" t="s">
        <v>88</v>
      </c>
      <c r="O74" s="14" t="s">
        <v>67</v>
      </c>
      <c r="P74" s="14"/>
    </row>
    <row r="75" spans="1:16" s="70" customFormat="1" ht="15.95" customHeight="1" x14ac:dyDescent="0.25">
      <c r="A75" s="282"/>
      <c r="B75" s="354"/>
      <c r="C75" s="363"/>
      <c r="D75" s="15"/>
      <c r="E75" s="15" t="s">
        <v>23</v>
      </c>
      <c r="F75" s="15" t="s">
        <v>23</v>
      </c>
      <c r="G75" s="15" t="s">
        <v>23</v>
      </c>
      <c r="H75" s="15" t="s">
        <v>23</v>
      </c>
      <c r="I75" s="15"/>
      <c r="J75" s="15"/>
      <c r="K75" s="24"/>
      <c r="L75" s="25"/>
      <c r="M75" s="214"/>
      <c r="N75" s="427"/>
      <c r="O75" s="14"/>
      <c r="P75" s="14"/>
    </row>
    <row r="76" spans="1:16" s="70" customFormat="1" ht="15.95" customHeight="1" x14ac:dyDescent="0.25">
      <c r="A76" s="282"/>
      <c r="B76" s="354"/>
      <c r="C76" s="363"/>
      <c r="D76" s="15"/>
      <c r="E76" s="15"/>
      <c r="F76" s="15"/>
      <c r="G76" s="15"/>
      <c r="H76" s="15"/>
      <c r="I76" s="15"/>
      <c r="J76" s="15"/>
      <c r="K76" s="79"/>
      <c r="L76" s="25"/>
      <c r="M76" s="214"/>
      <c r="N76" s="427"/>
      <c r="O76" s="14" t="s">
        <v>69</v>
      </c>
      <c r="P76" s="14"/>
    </row>
    <row r="77" spans="1:16" s="70" customFormat="1" ht="15.95" customHeight="1" x14ac:dyDescent="0.25">
      <c r="A77" s="282"/>
      <c r="B77" s="354"/>
      <c r="C77" s="363"/>
      <c r="D77" s="18"/>
      <c r="E77" s="18"/>
      <c r="F77" s="18"/>
      <c r="G77" s="18"/>
      <c r="H77" s="18"/>
      <c r="I77" s="92"/>
      <c r="J77" s="92"/>
      <c r="K77" s="85" t="s">
        <v>19</v>
      </c>
      <c r="L77" s="28" t="s">
        <v>20</v>
      </c>
      <c r="M77" s="215" t="s">
        <v>151</v>
      </c>
      <c r="N77" s="428"/>
      <c r="O77" s="14" t="s">
        <v>259</v>
      </c>
      <c r="P77" s="14"/>
    </row>
    <row r="78" spans="1:16" s="113" customFormat="1" ht="15.95" customHeight="1" x14ac:dyDescent="0.25">
      <c r="A78" s="282"/>
      <c r="B78" s="354"/>
      <c r="C78" s="362" t="s">
        <v>21</v>
      </c>
      <c r="D78" s="47" t="s">
        <v>482</v>
      </c>
      <c r="E78" s="47" t="s">
        <v>276</v>
      </c>
      <c r="F78" s="47" t="s">
        <v>269</v>
      </c>
      <c r="G78" s="47" t="s">
        <v>56</v>
      </c>
      <c r="H78" s="47" t="s">
        <v>56</v>
      </c>
      <c r="I78" s="47" t="s">
        <v>363</v>
      </c>
      <c r="J78" s="47"/>
      <c r="K78" s="86">
        <f>COUNTIF($D78:$J88,"Toán")</f>
        <v>6</v>
      </c>
      <c r="L78" s="31" t="s">
        <v>56</v>
      </c>
      <c r="M78" s="142" t="s">
        <v>273</v>
      </c>
      <c r="N78" s="429" t="s">
        <v>186</v>
      </c>
      <c r="O78" s="14"/>
      <c r="P78" s="14"/>
    </row>
    <row r="79" spans="1:16" s="113" customFormat="1" ht="15.95" customHeight="1" x14ac:dyDescent="0.25">
      <c r="A79" s="282"/>
      <c r="B79" s="354"/>
      <c r="C79" s="363"/>
      <c r="D79" s="48" t="s">
        <v>482</v>
      </c>
      <c r="E79" s="48" t="s">
        <v>276</v>
      </c>
      <c r="F79" s="48" t="s">
        <v>269</v>
      </c>
      <c r="G79" s="48" t="s">
        <v>56</v>
      </c>
      <c r="H79" s="48" t="s">
        <v>56</v>
      </c>
      <c r="I79" s="48" t="s">
        <v>363</v>
      </c>
      <c r="J79" s="48"/>
      <c r="K79" s="80">
        <f>COUNTIF($D78:$J88,"Văn")</f>
        <v>2</v>
      </c>
      <c r="L79" s="21" t="s">
        <v>55</v>
      </c>
      <c r="M79" s="183" t="s">
        <v>181</v>
      </c>
      <c r="N79" s="430"/>
      <c r="O79" s="14"/>
      <c r="P79" s="14"/>
    </row>
    <row r="80" spans="1:16" s="113" customFormat="1" ht="15.95" customHeight="1" x14ac:dyDescent="0.25">
      <c r="A80" s="282"/>
      <c r="B80" s="354"/>
      <c r="C80" s="363"/>
      <c r="D80" s="48" t="s">
        <v>482</v>
      </c>
      <c r="E80" s="48" t="s">
        <v>269</v>
      </c>
      <c r="F80" s="48" t="s">
        <v>276</v>
      </c>
      <c r="G80" s="48" t="s">
        <v>56</v>
      </c>
      <c r="H80" s="48" t="s">
        <v>56</v>
      </c>
      <c r="I80" s="48" t="s">
        <v>363</v>
      </c>
      <c r="J80" s="48"/>
      <c r="K80" s="80">
        <f>COUNTIF($D78:$J88,"Sử")</f>
        <v>2</v>
      </c>
      <c r="L80" s="21" t="s">
        <v>267</v>
      </c>
      <c r="M80" s="183" t="s">
        <v>274</v>
      </c>
      <c r="N80" s="430"/>
      <c r="O80" s="14"/>
      <c r="P80" s="14"/>
    </row>
    <row r="81" spans="1:16" s="113" customFormat="1" ht="15.95" customHeight="1" x14ac:dyDescent="0.25">
      <c r="A81" s="282"/>
      <c r="B81" s="354"/>
      <c r="C81" s="363"/>
      <c r="D81" s="48" t="s">
        <v>482</v>
      </c>
      <c r="E81" s="48" t="s">
        <v>269</v>
      </c>
      <c r="F81" s="48" t="s">
        <v>276</v>
      </c>
      <c r="G81" s="48" t="s">
        <v>267</v>
      </c>
      <c r="H81" s="48" t="s">
        <v>55</v>
      </c>
      <c r="I81" s="48" t="s">
        <v>277</v>
      </c>
      <c r="J81" s="48"/>
      <c r="K81" s="80">
        <f>COUNTIF($D77:$J87,"Hóa")</f>
        <v>4</v>
      </c>
      <c r="L81" s="21" t="s">
        <v>276</v>
      </c>
      <c r="M81" s="183" t="s">
        <v>183</v>
      </c>
      <c r="N81" s="430"/>
      <c r="O81" s="14"/>
      <c r="P81" s="14"/>
    </row>
    <row r="82" spans="1:16" s="113" customFormat="1" ht="15.95" customHeight="1" x14ac:dyDescent="0.25">
      <c r="A82" s="282"/>
      <c r="B82" s="354"/>
      <c r="C82" s="363"/>
      <c r="D82" s="48"/>
      <c r="E82" s="48" t="s">
        <v>281</v>
      </c>
      <c r="F82" s="48" t="s">
        <v>379</v>
      </c>
      <c r="G82" s="48" t="s">
        <v>267</v>
      </c>
      <c r="H82" s="48" t="s">
        <v>55</v>
      </c>
      <c r="I82" s="48" t="s">
        <v>277</v>
      </c>
      <c r="J82" s="48"/>
      <c r="K82" s="80">
        <f>COUNTIF($D77:$J87,"Sinh")</f>
        <v>4</v>
      </c>
      <c r="L82" s="21" t="s">
        <v>269</v>
      </c>
      <c r="M82" s="183" t="s">
        <v>184</v>
      </c>
      <c r="N82" s="430"/>
      <c r="O82" s="14"/>
      <c r="P82" s="14"/>
    </row>
    <row r="83" spans="1:16" s="113" customFormat="1" ht="15.95" customHeight="1" x14ac:dyDescent="0.25">
      <c r="A83" s="282"/>
      <c r="B83" s="354"/>
      <c r="C83" s="363"/>
      <c r="D83" s="48"/>
      <c r="E83" s="48"/>
      <c r="F83" s="48"/>
      <c r="G83" s="48"/>
      <c r="H83" s="48"/>
      <c r="I83" s="48"/>
      <c r="J83" s="48"/>
      <c r="K83" s="80">
        <f>COUNTIF($D77:$J87,"Tin")</f>
        <v>3</v>
      </c>
      <c r="L83" s="21" t="s">
        <v>363</v>
      </c>
      <c r="M83" s="183" t="s">
        <v>364</v>
      </c>
      <c r="N83" s="430"/>
      <c r="O83" s="14"/>
      <c r="P83" s="14"/>
    </row>
    <row r="84" spans="1:16" s="113" customFormat="1" ht="15.95" customHeight="1" x14ac:dyDescent="0.25">
      <c r="A84" s="282"/>
      <c r="B84" s="354"/>
      <c r="C84" s="363"/>
      <c r="D84" s="48"/>
      <c r="E84" s="48"/>
      <c r="F84" s="48"/>
      <c r="G84" s="48"/>
      <c r="H84" s="48"/>
      <c r="I84" s="48"/>
      <c r="J84" s="48"/>
      <c r="K84" s="80">
        <f>COUNTIF($D77:$J87,"HĐTNHN 1")</f>
        <v>0</v>
      </c>
      <c r="L84" s="21" t="s">
        <v>400</v>
      </c>
      <c r="M84" s="183" t="s">
        <v>94</v>
      </c>
      <c r="N84" s="430"/>
      <c r="O84" s="14"/>
      <c r="P84" s="14"/>
    </row>
    <row r="85" spans="1:16" s="113" customFormat="1" ht="15.95" customHeight="1" x14ac:dyDescent="0.25">
      <c r="A85" s="282"/>
      <c r="B85" s="354"/>
      <c r="C85" s="363"/>
      <c r="D85" s="48"/>
      <c r="E85" s="48"/>
      <c r="F85" s="48"/>
      <c r="G85" s="48"/>
      <c r="H85" s="48"/>
      <c r="I85" s="48"/>
      <c r="J85" s="48"/>
      <c r="K85" s="80">
        <f>COUNTIF($D77:$J87,"CĐ Toán")</f>
        <v>2</v>
      </c>
      <c r="L85" s="21" t="s">
        <v>277</v>
      </c>
      <c r="M85" s="183" t="s">
        <v>273</v>
      </c>
      <c r="N85" s="430"/>
      <c r="O85" s="14"/>
      <c r="P85" s="14"/>
    </row>
    <row r="86" spans="1:16" s="113" customFormat="1" ht="15.95" customHeight="1" x14ac:dyDescent="0.25">
      <c r="A86" s="282"/>
      <c r="B86" s="354"/>
      <c r="C86" s="363"/>
      <c r="D86" s="48"/>
      <c r="E86" s="48"/>
      <c r="F86" s="48"/>
      <c r="G86" s="48"/>
      <c r="H86" s="48"/>
      <c r="I86" s="48"/>
      <c r="J86" s="48"/>
      <c r="K86" s="80">
        <f>COUNTIF($D77:$J87,"PĐYK Hóa")</f>
        <v>1</v>
      </c>
      <c r="L86" s="21" t="s">
        <v>379</v>
      </c>
      <c r="M86" s="183" t="s">
        <v>183</v>
      </c>
      <c r="N86" s="430"/>
      <c r="O86" s="14"/>
      <c r="P86" s="14"/>
    </row>
    <row r="87" spans="1:16" s="113" customFormat="1" ht="15.95" customHeight="1" x14ac:dyDescent="0.25">
      <c r="A87" s="282"/>
      <c r="B87" s="354"/>
      <c r="C87" s="363"/>
      <c r="D87" s="48"/>
      <c r="E87" s="48"/>
      <c r="F87" s="48"/>
      <c r="G87" s="48"/>
      <c r="H87" s="48"/>
      <c r="I87" s="48"/>
      <c r="J87" s="48"/>
      <c r="K87" s="80">
        <f>COUNTIF($D77:$J87,"PĐYK Sinh")</f>
        <v>1</v>
      </c>
      <c r="L87" s="21" t="s">
        <v>281</v>
      </c>
      <c r="M87" s="183" t="s">
        <v>184</v>
      </c>
      <c r="N87" s="430"/>
      <c r="O87" s="14"/>
      <c r="P87" s="14"/>
    </row>
    <row r="88" spans="1:16" s="70" customFormat="1" ht="15.95" customHeight="1" thickBot="1" x14ac:dyDescent="0.3">
      <c r="A88" s="314"/>
      <c r="B88" s="355"/>
      <c r="C88" s="364"/>
      <c r="D88" s="98"/>
      <c r="E88" s="98"/>
      <c r="F88" s="98"/>
      <c r="G88" s="98"/>
      <c r="H88" s="98"/>
      <c r="I88" s="87"/>
      <c r="J88" s="87"/>
      <c r="K88" s="88">
        <v>1</v>
      </c>
      <c r="L88" s="95" t="s">
        <v>20</v>
      </c>
      <c r="M88" s="138" t="s">
        <v>181</v>
      </c>
      <c r="N88" s="431"/>
      <c r="O88" s="14"/>
      <c r="P88" s="14"/>
    </row>
    <row r="89" spans="1:16" s="70" customFormat="1" ht="15.6" customHeight="1" thickTop="1" x14ac:dyDescent="0.25">
      <c r="A89" s="321">
        <v>13</v>
      </c>
      <c r="B89" s="353" t="s">
        <v>208</v>
      </c>
      <c r="C89" s="378" t="s">
        <v>16</v>
      </c>
      <c r="D89" s="84"/>
      <c r="E89" s="84"/>
      <c r="F89" s="84"/>
      <c r="G89" s="84"/>
      <c r="H89" s="84"/>
      <c r="I89" s="84"/>
      <c r="J89" s="84"/>
      <c r="K89" s="93"/>
      <c r="L89" s="78"/>
      <c r="M89" s="123" t="s">
        <v>378</v>
      </c>
      <c r="N89" s="426" t="s">
        <v>88</v>
      </c>
      <c r="O89" s="14" t="s">
        <v>67</v>
      </c>
      <c r="P89" s="14"/>
    </row>
    <row r="90" spans="1:16" s="70" customFormat="1" ht="15.6" customHeight="1" x14ac:dyDescent="0.25">
      <c r="A90" s="282"/>
      <c r="B90" s="354"/>
      <c r="C90" s="363"/>
      <c r="D90" s="48"/>
      <c r="E90" s="48"/>
      <c r="F90" s="48"/>
      <c r="G90" s="48"/>
      <c r="H90" s="48"/>
      <c r="I90" s="48"/>
      <c r="J90" s="48"/>
      <c r="L90" s="36"/>
      <c r="M90" s="152"/>
      <c r="N90" s="427"/>
      <c r="O90" s="14"/>
      <c r="P90" s="14"/>
    </row>
    <row r="91" spans="1:16" s="70" customFormat="1" ht="15.6" customHeight="1" x14ac:dyDescent="0.25">
      <c r="A91" s="282"/>
      <c r="B91" s="354"/>
      <c r="C91" s="363"/>
      <c r="D91" s="48"/>
      <c r="E91" s="48"/>
      <c r="F91" s="48"/>
      <c r="G91" s="48"/>
      <c r="H91" s="48"/>
      <c r="I91" s="19"/>
      <c r="J91" s="19"/>
      <c r="K91" s="93"/>
      <c r="L91" s="36"/>
      <c r="M91" s="152"/>
      <c r="N91" s="427"/>
      <c r="O91" s="14"/>
      <c r="P91" s="14"/>
    </row>
    <row r="92" spans="1:16" s="70" customFormat="1" ht="15.6" customHeight="1" x14ac:dyDescent="0.25">
      <c r="A92" s="282"/>
      <c r="B92" s="354"/>
      <c r="C92" s="379"/>
      <c r="D92" s="15"/>
      <c r="E92" s="15"/>
      <c r="F92" s="15"/>
      <c r="G92" s="15"/>
      <c r="H92" s="15"/>
      <c r="I92" s="19"/>
      <c r="J92" s="19"/>
      <c r="K92" s="93" t="s">
        <v>19</v>
      </c>
      <c r="L92" s="36" t="s">
        <v>20</v>
      </c>
      <c r="M92" s="152" t="s">
        <v>151</v>
      </c>
      <c r="N92" s="428"/>
      <c r="O92" s="14"/>
      <c r="P92" s="14"/>
    </row>
    <row r="93" spans="1:16" s="70" customFormat="1" ht="15.6" customHeight="1" x14ac:dyDescent="0.25">
      <c r="A93" s="282"/>
      <c r="B93" s="354"/>
      <c r="C93" s="362" t="s">
        <v>21</v>
      </c>
      <c r="D93" s="47" t="s">
        <v>170</v>
      </c>
      <c r="E93" s="47" t="s">
        <v>170</v>
      </c>
      <c r="F93" s="47" t="s">
        <v>170</v>
      </c>
      <c r="G93" s="47" t="s">
        <v>170</v>
      </c>
      <c r="H93" s="47" t="s">
        <v>170</v>
      </c>
      <c r="I93" s="47" t="s">
        <v>170</v>
      </c>
      <c r="J93" s="47"/>
      <c r="K93" s="86"/>
      <c r="L93" s="31" t="s">
        <v>171</v>
      </c>
      <c r="M93" s="142"/>
      <c r="N93" s="435" t="s">
        <v>229</v>
      </c>
      <c r="O93" s="14"/>
      <c r="P93" s="14"/>
    </row>
    <row r="94" spans="1:16" s="70" customFormat="1" ht="15.6" customHeight="1" x14ac:dyDescent="0.25">
      <c r="A94" s="282"/>
      <c r="B94" s="354"/>
      <c r="C94" s="363"/>
      <c r="D94" s="48"/>
      <c r="E94" s="48"/>
      <c r="F94" s="48"/>
      <c r="G94" s="48"/>
      <c r="H94" s="48"/>
      <c r="I94" s="48" t="s">
        <v>18</v>
      </c>
      <c r="J94" s="48"/>
      <c r="K94" s="80"/>
      <c r="L94" s="21"/>
      <c r="M94" s="183"/>
      <c r="N94" s="427"/>
      <c r="O94" s="14"/>
      <c r="P94" s="14"/>
    </row>
    <row r="95" spans="1:16" s="70" customFormat="1" ht="15.6" customHeight="1" x14ac:dyDescent="0.25">
      <c r="A95" s="282"/>
      <c r="B95" s="354"/>
      <c r="C95" s="363"/>
      <c r="D95" s="15"/>
      <c r="E95" s="15"/>
      <c r="F95" s="15"/>
      <c r="G95" s="15"/>
      <c r="H95" s="15"/>
      <c r="I95" s="15"/>
      <c r="J95" s="15"/>
      <c r="K95" s="79"/>
      <c r="L95" s="25"/>
      <c r="M95" s="137"/>
      <c r="N95" s="427"/>
      <c r="O95" s="14"/>
      <c r="P95" s="14"/>
    </row>
    <row r="96" spans="1:16" s="70" customFormat="1" ht="15.6" customHeight="1" thickBot="1" x14ac:dyDescent="0.3">
      <c r="A96" s="314"/>
      <c r="B96" s="355"/>
      <c r="C96" s="364"/>
      <c r="D96" s="87"/>
      <c r="E96" s="87"/>
      <c r="F96" s="87"/>
      <c r="G96" s="87"/>
      <c r="H96" s="87"/>
      <c r="I96" s="87"/>
      <c r="J96" s="87"/>
      <c r="K96" s="88"/>
      <c r="L96" s="95" t="s">
        <v>20</v>
      </c>
      <c r="M96" s="138"/>
      <c r="N96" s="436"/>
      <c r="O96" s="14"/>
      <c r="P96" s="14"/>
    </row>
    <row r="97" spans="1:16" s="70" customFormat="1" ht="15.6" customHeight="1" thickTop="1" x14ac:dyDescent="0.25">
      <c r="A97" s="321">
        <v>14</v>
      </c>
      <c r="B97" s="353" t="s">
        <v>176</v>
      </c>
      <c r="C97" s="378" t="s">
        <v>16</v>
      </c>
      <c r="D97" s="84" t="s">
        <v>32</v>
      </c>
      <c r="E97" s="84" t="s">
        <v>32</v>
      </c>
      <c r="F97" s="84" t="s">
        <v>32</v>
      </c>
      <c r="G97" s="84" t="s">
        <v>32</v>
      </c>
      <c r="H97" s="84" t="s">
        <v>32</v>
      </c>
      <c r="I97" s="84"/>
      <c r="J97" s="84"/>
      <c r="K97" s="77"/>
      <c r="L97" s="162"/>
      <c r="M97" s="123"/>
      <c r="N97" s="437" t="s">
        <v>139</v>
      </c>
      <c r="O97" s="159" t="s">
        <v>262</v>
      </c>
      <c r="P97" s="14"/>
    </row>
    <row r="98" spans="1:16" s="70" customFormat="1" ht="15.6" customHeight="1" x14ac:dyDescent="0.25">
      <c r="A98" s="282"/>
      <c r="B98" s="354"/>
      <c r="C98" s="363"/>
      <c r="D98" s="15" t="s">
        <v>23</v>
      </c>
      <c r="E98" s="15" t="s">
        <v>23</v>
      </c>
      <c r="F98" s="15" t="s">
        <v>23</v>
      </c>
      <c r="G98" s="15" t="s">
        <v>23</v>
      </c>
      <c r="H98" s="15" t="s">
        <v>23</v>
      </c>
      <c r="I98" s="15"/>
      <c r="J98" s="15"/>
      <c r="K98" s="79" t="s">
        <v>24</v>
      </c>
      <c r="L98" s="24" t="s">
        <v>32</v>
      </c>
      <c r="M98" s="126" t="s">
        <v>108</v>
      </c>
      <c r="N98" s="438"/>
      <c r="O98" s="14" t="s">
        <v>259</v>
      </c>
      <c r="P98" s="14"/>
    </row>
    <row r="99" spans="1:16" s="70" customFormat="1" ht="15.6" customHeight="1" x14ac:dyDescent="0.25">
      <c r="A99" s="282"/>
      <c r="B99" s="354"/>
      <c r="C99" s="363"/>
      <c r="D99" s="55"/>
      <c r="E99" s="55"/>
      <c r="F99" s="48"/>
      <c r="G99" s="48"/>
      <c r="H99" s="48"/>
      <c r="I99" s="48"/>
      <c r="J99" s="19"/>
      <c r="K99" s="93"/>
      <c r="L99" s="35"/>
      <c r="M99" s="152"/>
      <c r="N99" s="438"/>
      <c r="O99" s="14"/>
      <c r="P99" s="14"/>
    </row>
    <row r="100" spans="1:16" s="70" customFormat="1" ht="15.6" customHeight="1" x14ac:dyDescent="0.25">
      <c r="A100" s="282"/>
      <c r="B100" s="354"/>
      <c r="C100" s="363"/>
      <c r="D100" s="55"/>
      <c r="E100" s="55"/>
      <c r="F100" s="48"/>
      <c r="G100" s="48"/>
      <c r="H100" s="48"/>
      <c r="I100" s="48"/>
      <c r="J100" s="19"/>
      <c r="K100" s="93"/>
      <c r="L100" s="35"/>
      <c r="M100" s="152"/>
      <c r="N100" s="438"/>
      <c r="O100" s="14"/>
      <c r="P100" s="14"/>
    </row>
    <row r="101" spans="1:16" s="70" customFormat="1" ht="15.6" customHeight="1" x14ac:dyDescent="0.25">
      <c r="A101" s="282"/>
      <c r="B101" s="354"/>
      <c r="C101" s="379"/>
      <c r="D101" s="19"/>
      <c r="E101" s="19"/>
      <c r="F101" s="19"/>
      <c r="G101" s="19"/>
      <c r="H101" s="19" t="s">
        <v>18</v>
      </c>
      <c r="I101" s="48"/>
      <c r="J101" s="19"/>
      <c r="K101" s="93" t="s">
        <v>19</v>
      </c>
      <c r="L101" s="36" t="s">
        <v>20</v>
      </c>
      <c r="M101" s="141" t="s">
        <v>113</v>
      </c>
      <c r="N101" s="438"/>
      <c r="O101" s="14"/>
      <c r="P101" s="14"/>
    </row>
    <row r="102" spans="1:16" s="70" customFormat="1" ht="15.6" customHeight="1" x14ac:dyDescent="0.25">
      <c r="A102" s="282"/>
      <c r="B102" s="354"/>
      <c r="C102" s="362" t="s">
        <v>21</v>
      </c>
      <c r="D102" s="47" t="s">
        <v>170</v>
      </c>
      <c r="E102" s="47" t="s">
        <v>170</v>
      </c>
      <c r="F102" s="47" t="s">
        <v>170</v>
      </c>
      <c r="G102" s="47" t="s">
        <v>170</v>
      </c>
      <c r="H102" s="47" t="s">
        <v>170</v>
      </c>
      <c r="I102" s="47" t="s">
        <v>170</v>
      </c>
      <c r="J102" s="47"/>
      <c r="K102" s="86"/>
      <c r="L102" s="31" t="s">
        <v>171</v>
      </c>
      <c r="M102" s="142"/>
      <c r="N102" s="435" t="s">
        <v>180</v>
      </c>
      <c r="O102" s="14"/>
      <c r="P102" s="14"/>
    </row>
    <row r="103" spans="1:16" s="70" customFormat="1" ht="15.6" customHeight="1" x14ac:dyDescent="0.25">
      <c r="A103" s="282"/>
      <c r="B103" s="354"/>
      <c r="C103" s="363"/>
      <c r="D103" s="15"/>
      <c r="E103" s="15"/>
      <c r="F103" s="15"/>
      <c r="G103" s="15"/>
      <c r="H103" s="15"/>
      <c r="I103" s="15" t="s">
        <v>18</v>
      </c>
      <c r="J103" s="15"/>
      <c r="K103" s="79"/>
      <c r="L103" s="32"/>
      <c r="M103" s="137"/>
      <c r="N103" s="427"/>
      <c r="O103" s="14"/>
      <c r="P103" s="14"/>
    </row>
    <row r="104" spans="1:16" s="70" customFormat="1" ht="15.6" customHeight="1" thickBot="1" x14ac:dyDescent="0.3">
      <c r="A104" s="314"/>
      <c r="B104" s="355"/>
      <c r="C104" s="364"/>
      <c r="D104" s="87"/>
      <c r="E104" s="87"/>
      <c r="F104" s="87"/>
      <c r="G104" s="87"/>
      <c r="H104" s="87"/>
      <c r="I104" s="87"/>
      <c r="J104" s="87"/>
      <c r="K104" s="88"/>
      <c r="L104" s="95" t="s">
        <v>20</v>
      </c>
      <c r="M104" s="138"/>
      <c r="N104" s="436"/>
      <c r="O104" s="14"/>
      <c r="P104" s="14"/>
    </row>
    <row r="105" spans="1:16" s="70" customFormat="1" ht="15.6" customHeight="1" thickTop="1" x14ac:dyDescent="0.25">
      <c r="A105" s="321">
        <v>15</v>
      </c>
      <c r="B105" s="353" t="s">
        <v>163</v>
      </c>
      <c r="C105" s="356" t="s">
        <v>16</v>
      </c>
      <c r="D105" s="84" t="s">
        <v>170</v>
      </c>
      <c r="E105" s="84" t="s">
        <v>170</v>
      </c>
      <c r="F105" s="84" t="s">
        <v>170</v>
      </c>
      <c r="G105" s="84" t="s">
        <v>170</v>
      </c>
      <c r="H105" s="84" t="s">
        <v>170</v>
      </c>
      <c r="I105" s="84" t="s">
        <v>170</v>
      </c>
      <c r="J105" s="84"/>
      <c r="K105" s="77"/>
      <c r="L105" s="78"/>
      <c r="M105" s="123"/>
      <c r="N105" s="426" t="s">
        <v>172</v>
      </c>
      <c r="O105" s="14"/>
      <c r="P105" s="14"/>
    </row>
    <row r="106" spans="1:16" s="70" customFormat="1" ht="15.6" customHeight="1" x14ac:dyDescent="0.25">
      <c r="A106" s="282"/>
      <c r="B106" s="354"/>
      <c r="C106" s="357"/>
      <c r="D106" s="48"/>
      <c r="E106" s="48"/>
      <c r="F106" s="48"/>
      <c r="G106" s="48"/>
      <c r="H106" s="48"/>
      <c r="I106" s="15" t="s">
        <v>18</v>
      </c>
      <c r="J106" s="15"/>
      <c r="K106" s="79"/>
      <c r="L106" s="32" t="s">
        <v>171</v>
      </c>
      <c r="M106" s="126"/>
      <c r="N106" s="427"/>
      <c r="O106" s="14"/>
      <c r="P106" s="14"/>
    </row>
    <row r="107" spans="1:16" s="70" customFormat="1" ht="15.6" customHeight="1" x14ac:dyDescent="0.25">
      <c r="A107" s="282"/>
      <c r="B107" s="354"/>
      <c r="C107" s="358"/>
      <c r="D107" s="19"/>
      <c r="E107" s="19"/>
      <c r="F107" s="19"/>
      <c r="G107" s="19"/>
      <c r="H107" s="15"/>
      <c r="I107" s="19"/>
      <c r="J107" s="19"/>
      <c r="K107" s="79"/>
      <c r="L107" s="32" t="s">
        <v>20</v>
      </c>
      <c r="M107" s="126" t="s">
        <v>179</v>
      </c>
      <c r="N107" s="427"/>
      <c r="O107" s="14"/>
      <c r="P107" s="14"/>
    </row>
    <row r="108" spans="1:16" s="70" customFormat="1" ht="15.6" customHeight="1" x14ac:dyDescent="0.25">
      <c r="A108" s="282"/>
      <c r="B108" s="354"/>
      <c r="C108" s="362" t="s">
        <v>21</v>
      </c>
      <c r="D108" s="47"/>
      <c r="E108" s="47"/>
      <c r="F108" s="47"/>
      <c r="G108" s="47"/>
      <c r="H108" s="47"/>
      <c r="I108" s="47"/>
      <c r="J108" s="47"/>
      <c r="K108" s="79"/>
      <c r="L108" s="25"/>
      <c r="M108" s="124"/>
      <c r="N108" s="427"/>
      <c r="O108" s="14"/>
      <c r="P108" s="14"/>
    </row>
    <row r="109" spans="1:16" s="70" customFormat="1" ht="15.6" customHeight="1" x14ac:dyDescent="0.25">
      <c r="A109" s="282"/>
      <c r="B109" s="354"/>
      <c r="C109" s="363"/>
      <c r="D109" s="55"/>
      <c r="E109" s="55"/>
      <c r="F109" s="55"/>
      <c r="G109" s="55"/>
      <c r="H109" s="55"/>
      <c r="I109" s="55"/>
      <c r="J109" s="55"/>
      <c r="K109" s="93"/>
      <c r="L109" s="50"/>
      <c r="M109" s="124"/>
      <c r="N109" s="427"/>
      <c r="O109" s="14"/>
      <c r="P109" s="14"/>
    </row>
    <row r="110" spans="1:16" s="70" customFormat="1" ht="15.6" customHeight="1" thickBot="1" x14ac:dyDescent="0.3">
      <c r="A110" s="314"/>
      <c r="B110" s="355"/>
      <c r="C110" s="364"/>
      <c r="D110" s="87"/>
      <c r="E110" s="87"/>
      <c r="F110" s="87"/>
      <c r="G110" s="87"/>
      <c r="H110" s="87"/>
      <c r="I110" s="87"/>
      <c r="J110" s="87"/>
      <c r="K110" s="88"/>
      <c r="L110" s="95"/>
      <c r="M110" s="125"/>
      <c r="N110" s="436"/>
      <c r="O110" s="14"/>
      <c r="P110" s="14"/>
    </row>
    <row r="111" spans="1:16" s="70" customFormat="1" ht="15.6" customHeight="1" thickTop="1" x14ac:dyDescent="0.25">
      <c r="A111" s="321">
        <v>16</v>
      </c>
      <c r="B111" s="353" t="s">
        <v>164</v>
      </c>
      <c r="C111" s="378" t="s">
        <v>16</v>
      </c>
      <c r="D111" s="84" t="s">
        <v>170</v>
      </c>
      <c r="E111" s="84" t="s">
        <v>170</v>
      </c>
      <c r="F111" s="84" t="s">
        <v>170</v>
      </c>
      <c r="G111" s="84" t="s">
        <v>170</v>
      </c>
      <c r="H111" s="84" t="s">
        <v>170</v>
      </c>
      <c r="I111" s="84" t="s">
        <v>170</v>
      </c>
      <c r="J111" s="84"/>
      <c r="K111" s="77"/>
      <c r="L111" s="78"/>
      <c r="M111" s="123"/>
      <c r="N111" s="426" t="s">
        <v>182</v>
      </c>
      <c r="O111" s="14"/>
      <c r="P111" s="14"/>
    </row>
    <row r="112" spans="1:16" s="70" customFormat="1" ht="15.6" customHeight="1" x14ac:dyDescent="0.25">
      <c r="A112" s="282"/>
      <c r="B112" s="354"/>
      <c r="C112" s="363"/>
      <c r="D112" s="48"/>
      <c r="E112" s="48"/>
      <c r="F112" s="48"/>
      <c r="G112" s="48"/>
      <c r="H112" s="48"/>
      <c r="I112" s="15" t="s">
        <v>18</v>
      </c>
      <c r="J112" s="15"/>
      <c r="K112" s="79"/>
      <c r="L112" s="32" t="s">
        <v>171</v>
      </c>
      <c r="M112" s="126"/>
      <c r="N112" s="427"/>
      <c r="O112" s="14"/>
      <c r="P112" s="14"/>
    </row>
    <row r="113" spans="1:16" s="70" customFormat="1" ht="15.6" customHeight="1" x14ac:dyDescent="0.25">
      <c r="A113" s="282"/>
      <c r="B113" s="354"/>
      <c r="C113" s="379"/>
      <c r="D113" s="19"/>
      <c r="E113" s="19"/>
      <c r="F113" s="19"/>
      <c r="G113" s="19"/>
      <c r="H113" s="15"/>
      <c r="I113" s="19"/>
      <c r="J113" s="19"/>
      <c r="K113" s="79"/>
      <c r="L113" s="32" t="s">
        <v>20</v>
      </c>
      <c r="M113" s="126" t="s">
        <v>167</v>
      </c>
      <c r="N113" s="427"/>
      <c r="O113" s="14"/>
      <c r="P113" s="14"/>
    </row>
    <row r="114" spans="1:16" s="70" customFormat="1" ht="15.6" customHeight="1" x14ac:dyDescent="0.25">
      <c r="A114" s="282"/>
      <c r="B114" s="354"/>
      <c r="C114" s="362" t="s">
        <v>21</v>
      </c>
      <c r="D114" s="47"/>
      <c r="E114" s="47"/>
      <c r="F114" s="47"/>
      <c r="G114" s="47"/>
      <c r="H114" s="47"/>
      <c r="I114" s="47"/>
      <c r="J114" s="47"/>
      <c r="K114" s="79"/>
      <c r="L114" s="25"/>
      <c r="M114" s="25"/>
      <c r="N114" s="427"/>
      <c r="O114" s="14"/>
      <c r="P114" s="14"/>
    </row>
    <row r="115" spans="1:16" s="70" customFormat="1" ht="15.6" customHeight="1" x14ac:dyDescent="0.25">
      <c r="A115" s="282"/>
      <c r="B115" s="354"/>
      <c r="C115" s="363"/>
      <c r="D115" s="15"/>
      <c r="E115" s="15"/>
      <c r="F115" s="15"/>
      <c r="G115" s="15"/>
      <c r="H115" s="15"/>
      <c r="I115" s="15"/>
      <c r="J115" s="15"/>
      <c r="K115" s="79"/>
      <c r="L115" s="25"/>
      <c r="M115" s="25"/>
      <c r="N115" s="427"/>
      <c r="O115" s="14"/>
      <c r="P115" s="14"/>
    </row>
    <row r="116" spans="1:16" s="70" customFormat="1" ht="15.6" customHeight="1" thickBot="1" x14ac:dyDescent="0.3">
      <c r="A116" s="314"/>
      <c r="B116" s="355"/>
      <c r="C116" s="364"/>
      <c r="D116" s="87"/>
      <c r="E116" s="87"/>
      <c r="F116" s="87"/>
      <c r="G116" s="87"/>
      <c r="H116" s="87"/>
      <c r="I116" s="87"/>
      <c r="J116" s="87"/>
      <c r="K116" s="88"/>
      <c r="L116" s="95"/>
      <c r="M116" s="95"/>
      <c r="N116" s="436"/>
      <c r="O116" s="14"/>
      <c r="P116" s="14"/>
    </row>
    <row r="117" spans="1:16" s="70" customFormat="1" ht="15.6" customHeight="1" thickTop="1" x14ac:dyDescent="0.25">
      <c r="A117" s="321">
        <v>17</v>
      </c>
      <c r="B117" s="353" t="s">
        <v>166</v>
      </c>
      <c r="C117" s="356" t="s">
        <v>16</v>
      </c>
      <c r="D117" s="84"/>
      <c r="E117" s="84" t="s">
        <v>337</v>
      </c>
      <c r="F117" s="84" t="s">
        <v>276</v>
      </c>
      <c r="G117" s="84" t="s">
        <v>55</v>
      </c>
      <c r="H117" s="84" t="s">
        <v>56</v>
      </c>
      <c r="I117" s="185"/>
      <c r="J117" s="185"/>
      <c r="K117" s="77">
        <v>2</v>
      </c>
      <c r="L117" s="78" t="s">
        <v>56</v>
      </c>
      <c r="M117" s="78" t="s">
        <v>273</v>
      </c>
      <c r="N117" s="439" t="s">
        <v>485</v>
      </c>
      <c r="O117" s="14"/>
      <c r="P117" s="14"/>
    </row>
    <row r="118" spans="1:16" s="70" customFormat="1" ht="15.6" customHeight="1" x14ac:dyDescent="0.25">
      <c r="A118" s="282"/>
      <c r="B118" s="354"/>
      <c r="C118" s="357"/>
      <c r="D118" s="48"/>
      <c r="E118" s="48" t="s">
        <v>276</v>
      </c>
      <c r="F118" s="48" t="s">
        <v>276</v>
      </c>
      <c r="G118" s="48" t="s">
        <v>55</v>
      </c>
      <c r="H118" s="48" t="s">
        <v>56</v>
      </c>
      <c r="I118" s="48"/>
      <c r="J118" s="48"/>
      <c r="K118" s="79">
        <v>4</v>
      </c>
      <c r="L118" s="25" t="s">
        <v>55</v>
      </c>
      <c r="M118" s="25" t="s">
        <v>58</v>
      </c>
      <c r="N118" s="440"/>
      <c r="O118" s="14"/>
      <c r="P118" s="14"/>
    </row>
    <row r="119" spans="1:16" s="70" customFormat="1" ht="15.6" customHeight="1" x14ac:dyDescent="0.25">
      <c r="A119" s="282"/>
      <c r="B119" s="354"/>
      <c r="C119" s="357"/>
      <c r="D119" s="48"/>
      <c r="E119" s="48" t="s">
        <v>276</v>
      </c>
      <c r="F119" s="48" t="s">
        <v>269</v>
      </c>
      <c r="G119" s="48" t="s">
        <v>55</v>
      </c>
      <c r="H119" s="48" t="s">
        <v>267</v>
      </c>
      <c r="I119" s="48"/>
      <c r="J119" s="48"/>
      <c r="K119" s="79">
        <v>3</v>
      </c>
      <c r="L119" s="25" t="s">
        <v>267</v>
      </c>
      <c r="M119" s="25" t="s">
        <v>274</v>
      </c>
      <c r="N119" s="440"/>
      <c r="O119" s="14"/>
      <c r="P119" s="14"/>
    </row>
    <row r="120" spans="1:16" s="70" customFormat="1" ht="15.6" customHeight="1" x14ac:dyDescent="0.25">
      <c r="A120" s="282"/>
      <c r="B120" s="354"/>
      <c r="C120" s="357"/>
      <c r="D120" s="48"/>
      <c r="E120" s="48" t="s">
        <v>269</v>
      </c>
      <c r="F120" s="48" t="s">
        <v>269</v>
      </c>
      <c r="G120" s="48" t="s">
        <v>55</v>
      </c>
      <c r="H120" s="48" t="s">
        <v>267</v>
      </c>
      <c r="I120" s="48"/>
      <c r="J120" s="48"/>
      <c r="K120" s="79">
        <f>COUNTIF($D109:$J120,"ÔT Sử")</f>
        <v>0</v>
      </c>
      <c r="L120" s="25" t="s">
        <v>484</v>
      </c>
      <c r="M120" s="25" t="s">
        <v>274</v>
      </c>
      <c r="N120" s="440"/>
      <c r="O120" s="14"/>
      <c r="P120" s="14"/>
    </row>
    <row r="121" spans="1:16" s="70" customFormat="1" ht="15.6" customHeight="1" x14ac:dyDescent="0.25">
      <c r="A121" s="282"/>
      <c r="B121" s="354"/>
      <c r="C121" s="357"/>
      <c r="D121" s="48"/>
      <c r="E121" s="48" t="s">
        <v>269</v>
      </c>
      <c r="F121" s="48" t="s">
        <v>338</v>
      </c>
      <c r="G121" s="48" t="s">
        <v>271</v>
      </c>
      <c r="H121" s="48" t="s">
        <v>267</v>
      </c>
      <c r="I121" s="15"/>
      <c r="J121" s="15"/>
      <c r="K121" s="79">
        <v>4</v>
      </c>
      <c r="L121" s="32" t="s">
        <v>276</v>
      </c>
      <c r="M121" s="32" t="s">
        <v>183</v>
      </c>
      <c r="N121" s="440"/>
      <c r="O121" s="14"/>
      <c r="P121" s="14"/>
    </row>
    <row r="122" spans="1:16" s="70" customFormat="1" ht="15.6" customHeight="1" x14ac:dyDescent="0.25">
      <c r="A122" s="282"/>
      <c r="B122" s="354"/>
      <c r="C122" s="362" t="s">
        <v>21</v>
      </c>
      <c r="D122" s="47"/>
      <c r="E122" s="47"/>
      <c r="F122" s="47" t="s">
        <v>299</v>
      </c>
      <c r="G122" s="47" t="s">
        <v>483</v>
      </c>
      <c r="H122" s="47" t="s">
        <v>484</v>
      </c>
      <c r="I122" s="47"/>
      <c r="J122" s="47"/>
      <c r="K122" s="79">
        <f>COUNTIF($D116:$J127,"PĐYK Toán")</f>
        <v>0</v>
      </c>
      <c r="L122" s="32" t="s">
        <v>270</v>
      </c>
      <c r="M122" s="32" t="s">
        <v>273</v>
      </c>
      <c r="N122" s="440"/>
      <c r="O122" s="14"/>
      <c r="P122" s="14"/>
    </row>
    <row r="123" spans="1:16" s="70" customFormat="1" ht="15.6" customHeight="1" x14ac:dyDescent="0.25">
      <c r="A123" s="282"/>
      <c r="B123" s="354"/>
      <c r="C123" s="363"/>
      <c r="D123" s="48"/>
      <c r="E123" s="48"/>
      <c r="F123" s="48" t="s">
        <v>299</v>
      </c>
      <c r="G123" s="48" t="s">
        <v>483</v>
      </c>
      <c r="H123" s="48" t="s">
        <v>484</v>
      </c>
      <c r="I123" s="48"/>
      <c r="J123" s="48"/>
      <c r="K123" s="79">
        <f>COUNTIF($D116:$J127,"PĐYK Văn")</f>
        <v>1</v>
      </c>
      <c r="L123" s="32" t="s">
        <v>271</v>
      </c>
      <c r="M123" s="32" t="s">
        <v>58</v>
      </c>
      <c r="N123" s="440"/>
      <c r="O123" s="14"/>
      <c r="P123" s="14"/>
    </row>
    <row r="124" spans="1:16" s="70" customFormat="1" ht="15.6" customHeight="1" x14ac:dyDescent="0.25">
      <c r="A124" s="282"/>
      <c r="B124" s="354"/>
      <c r="C124" s="363"/>
      <c r="D124" s="48"/>
      <c r="E124" s="48"/>
      <c r="F124" s="48" t="s">
        <v>299</v>
      </c>
      <c r="G124" s="48" t="s">
        <v>483</v>
      </c>
      <c r="H124" s="48" t="s">
        <v>484</v>
      </c>
      <c r="I124" s="48"/>
      <c r="J124" s="48"/>
      <c r="K124" s="79">
        <f>COUNTIF($D116:$J127,"PĐYK Sử")</f>
        <v>0</v>
      </c>
      <c r="L124" s="25" t="s">
        <v>272</v>
      </c>
      <c r="M124" s="25" t="s">
        <v>274</v>
      </c>
      <c r="N124" s="440"/>
      <c r="O124" s="14"/>
      <c r="P124" s="14"/>
    </row>
    <row r="125" spans="1:16" s="70" customFormat="1" ht="15.6" customHeight="1" x14ac:dyDescent="0.25">
      <c r="A125" s="282"/>
      <c r="B125" s="354"/>
      <c r="C125" s="363"/>
      <c r="D125" s="15"/>
      <c r="E125" s="15"/>
      <c r="F125" s="15"/>
      <c r="G125" s="15"/>
      <c r="H125" s="15"/>
      <c r="I125" s="15"/>
      <c r="J125" s="15"/>
      <c r="K125" s="79">
        <f>COUNTIF($D116:$J127,"ÔT Toán")</f>
        <v>3</v>
      </c>
      <c r="L125" s="25" t="s">
        <v>299</v>
      </c>
      <c r="M125" s="25" t="s">
        <v>273</v>
      </c>
      <c r="N125" s="440"/>
      <c r="O125" s="14"/>
      <c r="P125" s="14"/>
    </row>
    <row r="126" spans="1:16" s="70" customFormat="1" ht="15.6" customHeight="1" thickBot="1" x14ac:dyDescent="0.3">
      <c r="A126" s="314"/>
      <c r="B126" s="355"/>
      <c r="C126" s="364"/>
      <c r="D126" s="87"/>
      <c r="E126" s="87"/>
      <c r="F126" s="87"/>
      <c r="G126" s="87"/>
      <c r="H126" s="87"/>
      <c r="I126" s="87"/>
      <c r="J126" s="87"/>
      <c r="K126" s="88">
        <f>COUNTIF($D121:$J127,"ÔT Văn")</f>
        <v>3</v>
      </c>
      <c r="L126" s="95" t="s">
        <v>483</v>
      </c>
      <c r="M126" s="95" t="s">
        <v>58</v>
      </c>
      <c r="N126" s="441"/>
      <c r="O126" s="14"/>
      <c r="P126" s="14"/>
    </row>
    <row r="127" spans="1:16" s="70" customFormat="1" ht="15.6" customHeight="1" thickTop="1" x14ac:dyDescent="0.25">
      <c r="A127" s="321">
        <v>18</v>
      </c>
      <c r="B127" s="353" t="s">
        <v>165</v>
      </c>
      <c r="C127" s="378" t="s">
        <v>16</v>
      </c>
      <c r="D127" s="84"/>
      <c r="E127" s="84" t="s">
        <v>337</v>
      </c>
      <c r="F127" s="84" t="s">
        <v>269</v>
      </c>
      <c r="G127" s="84" t="s">
        <v>56</v>
      </c>
      <c r="H127" s="84" t="s">
        <v>55</v>
      </c>
      <c r="I127" s="84"/>
      <c r="J127" s="185"/>
      <c r="K127" s="77">
        <f>COUNTIF($D127:$J139,"Toán")</f>
        <v>2</v>
      </c>
      <c r="L127" s="78" t="s">
        <v>56</v>
      </c>
      <c r="M127" s="78" t="s">
        <v>273</v>
      </c>
      <c r="N127" s="426" t="s">
        <v>220</v>
      </c>
      <c r="O127" s="14"/>
      <c r="P127" s="14"/>
    </row>
    <row r="128" spans="1:16" s="70" customFormat="1" ht="15.6" customHeight="1" x14ac:dyDescent="0.25">
      <c r="A128" s="282"/>
      <c r="B128" s="354"/>
      <c r="C128" s="363"/>
      <c r="D128" s="48"/>
      <c r="E128" s="48" t="s">
        <v>269</v>
      </c>
      <c r="F128" s="48" t="s">
        <v>269</v>
      </c>
      <c r="G128" s="48" t="s">
        <v>56</v>
      </c>
      <c r="H128" s="48" t="s">
        <v>55</v>
      </c>
      <c r="I128" s="48"/>
      <c r="J128" s="48"/>
      <c r="K128" s="80">
        <f>COUNTIF($D127:$J139,"Văn")</f>
        <v>3</v>
      </c>
      <c r="L128" s="21" t="s">
        <v>55</v>
      </c>
      <c r="M128" s="21" t="s">
        <v>181</v>
      </c>
      <c r="N128" s="427"/>
      <c r="O128" s="14"/>
      <c r="P128" s="14"/>
    </row>
    <row r="129" spans="1:16" s="70" customFormat="1" ht="15.6" customHeight="1" x14ac:dyDescent="0.25">
      <c r="A129" s="282"/>
      <c r="B129" s="354"/>
      <c r="C129" s="363"/>
      <c r="D129" s="48"/>
      <c r="E129" s="48" t="s">
        <v>269</v>
      </c>
      <c r="F129" s="48" t="s">
        <v>276</v>
      </c>
      <c r="G129" s="48" t="s">
        <v>267</v>
      </c>
      <c r="H129" s="48" t="s">
        <v>55</v>
      </c>
      <c r="I129" s="48"/>
      <c r="J129" s="48"/>
      <c r="K129" s="80">
        <f>COUNTIF($D127:$J139,"Sử")</f>
        <v>3</v>
      </c>
      <c r="L129" s="21" t="s">
        <v>267</v>
      </c>
      <c r="M129" s="21" t="s">
        <v>274</v>
      </c>
      <c r="N129" s="427"/>
      <c r="O129" s="14"/>
      <c r="P129" s="14"/>
    </row>
    <row r="130" spans="1:16" s="70" customFormat="1" ht="15.6" customHeight="1" x14ac:dyDescent="0.25">
      <c r="A130" s="282"/>
      <c r="B130" s="354"/>
      <c r="C130" s="363"/>
      <c r="D130" s="48"/>
      <c r="E130" s="48" t="s">
        <v>276</v>
      </c>
      <c r="F130" s="48" t="s">
        <v>276</v>
      </c>
      <c r="G130" s="48" t="s">
        <v>267</v>
      </c>
      <c r="H130" s="48" t="s">
        <v>271</v>
      </c>
      <c r="I130" s="48"/>
      <c r="J130" s="48"/>
      <c r="K130" s="80">
        <f>COUNTIF($D127:$J139,"Lí")</f>
        <v>0</v>
      </c>
      <c r="L130" s="21" t="s">
        <v>268</v>
      </c>
      <c r="M130" s="21" t="s">
        <v>275</v>
      </c>
      <c r="N130" s="427"/>
      <c r="O130" s="14"/>
      <c r="P130" s="14"/>
    </row>
    <row r="131" spans="1:16" s="70" customFormat="1" ht="15.6" customHeight="1" x14ac:dyDescent="0.25">
      <c r="A131" s="282"/>
      <c r="B131" s="354"/>
      <c r="C131" s="363"/>
      <c r="D131" s="48"/>
      <c r="E131" s="48" t="s">
        <v>276</v>
      </c>
      <c r="F131" s="48" t="s">
        <v>338</v>
      </c>
      <c r="G131" s="48" t="s">
        <v>267</v>
      </c>
      <c r="H131" s="48" t="s">
        <v>271</v>
      </c>
      <c r="I131" s="15"/>
      <c r="J131" s="15"/>
      <c r="K131" s="79">
        <f>COUNTIF($D127:$J139,"Hóa")</f>
        <v>4</v>
      </c>
      <c r="L131" s="32" t="s">
        <v>276</v>
      </c>
      <c r="M131" s="32" t="s">
        <v>183</v>
      </c>
      <c r="N131" s="427"/>
      <c r="O131" s="14"/>
      <c r="P131" s="14"/>
    </row>
    <row r="132" spans="1:16" s="70" customFormat="1" ht="15.6" customHeight="1" x14ac:dyDescent="0.25">
      <c r="A132" s="282"/>
      <c r="B132" s="354"/>
      <c r="C132" s="363"/>
      <c r="D132" s="55"/>
      <c r="E132" s="55"/>
      <c r="F132" s="55"/>
      <c r="G132" s="55"/>
      <c r="H132" s="48"/>
      <c r="I132" s="19"/>
      <c r="J132" s="19"/>
      <c r="K132" s="79">
        <f>COUNTIF($D127:$J139,"Sinh")</f>
        <v>4</v>
      </c>
      <c r="L132" s="32" t="s">
        <v>269</v>
      </c>
      <c r="M132" s="32" t="s">
        <v>184</v>
      </c>
      <c r="N132" s="427"/>
      <c r="O132" s="14"/>
      <c r="P132" s="14"/>
    </row>
    <row r="133" spans="1:16" s="70" customFormat="1" ht="15.6" customHeight="1" x14ac:dyDescent="0.25">
      <c r="A133" s="282"/>
      <c r="B133" s="354"/>
      <c r="C133" s="379"/>
      <c r="D133" s="19"/>
      <c r="E133" s="19"/>
      <c r="F133" s="19"/>
      <c r="G133" s="19"/>
      <c r="H133" s="15"/>
      <c r="I133" s="19"/>
      <c r="J133" s="19"/>
      <c r="K133" s="79">
        <f>COUNTIF($D125:$J137,"PĐYK Văn")</f>
        <v>2</v>
      </c>
      <c r="L133" s="32" t="s">
        <v>271</v>
      </c>
      <c r="M133" s="32" t="s">
        <v>181</v>
      </c>
      <c r="N133" s="427"/>
      <c r="O133" s="14"/>
      <c r="P133" s="14"/>
    </row>
    <row r="134" spans="1:16" s="70" customFormat="1" ht="15.6" customHeight="1" x14ac:dyDescent="0.25">
      <c r="A134" s="282"/>
      <c r="B134" s="354"/>
      <c r="C134" s="362" t="s">
        <v>21</v>
      </c>
      <c r="D134" s="47"/>
      <c r="E134" s="47" t="s">
        <v>299</v>
      </c>
      <c r="F134" s="47"/>
      <c r="G134" s="47" t="s">
        <v>484</v>
      </c>
      <c r="H134" s="47" t="s">
        <v>483</v>
      </c>
      <c r="I134" s="47"/>
      <c r="J134" s="47"/>
      <c r="K134" s="79" t="s">
        <v>471</v>
      </c>
      <c r="L134" s="25" t="s">
        <v>299</v>
      </c>
      <c r="M134" s="25" t="s">
        <v>273</v>
      </c>
      <c r="N134" s="427"/>
      <c r="O134" s="14"/>
      <c r="P134" s="14"/>
    </row>
    <row r="135" spans="1:16" s="70" customFormat="1" ht="15.6" customHeight="1" x14ac:dyDescent="0.25">
      <c r="A135" s="282"/>
      <c r="B135" s="354"/>
      <c r="C135" s="363"/>
      <c r="D135" s="48"/>
      <c r="E135" s="48" t="s">
        <v>299</v>
      </c>
      <c r="F135" s="48"/>
      <c r="G135" s="48" t="s">
        <v>484</v>
      </c>
      <c r="H135" s="48" t="s">
        <v>483</v>
      </c>
      <c r="I135" s="48"/>
      <c r="J135" s="48"/>
      <c r="K135" s="79" t="s">
        <v>471</v>
      </c>
      <c r="L135" s="25" t="s">
        <v>483</v>
      </c>
      <c r="M135" s="25" t="s">
        <v>181</v>
      </c>
      <c r="N135" s="427"/>
      <c r="O135" s="14"/>
      <c r="P135" s="14"/>
    </row>
    <row r="136" spans="1:16" s="70" customFormat="1" ht="15.6" customHeight="1" x14ac:dyDescent="0.25">
      <c r="A136" s="282"/>
      <c r="B136" s="354"/>
      <c r="C136" s="363"/>
      <c r="D136" s="48"/>
      <c r="E136" s="48" t="s">
        <v>299</v>
      </c>
      <c r="F136" s="48"/>
      <c r="G136" s="48" t="s">
        <v>484</v>
      </c>
      <c r="H136" s="48" t="s">
        <v>483</v>
      </c>
      <c r="I136" s="48"/>
      <c r="J136" s="48"/>
      <c r="K136" s="79" t="s">
        <v>471</v>
      </c>
      <c r="L136" s="25" t="s">
        <v>484</v>
      </c>
      <c r="M136" s="25" t="s">
        <v>274</v>
      </c>
      <c r="N136" s="427"/>
      <c r="O136" s="14"/>
      <c r="P136" s="14"/>
    </row>
    <row r="137" spans="1:16" s="70" customFormat="1" ht="15.6" customHeight="1" x14ac:dyDescent="0.25">
      <c r="A137" s="282"/>
      <c r="B137" s="354"/>
      <c r="C137" s="363"/>
      <c r="D137" s="15"/>
      <c r="E137" s="15"/>
      <c r="F137" s="15"/>
      <c r="G137" s="15"/>
      <c r="H137" s="15"/>
      <c r="I137" s="15"/>
      <c r="J137" s="15"/>
      <c r="K137" s="79"/>
      <c r="L137" s="25"/>
      <c r="M137" s="25"/>
      <c r="N137" s="427"/>
      <c r="O137" s="14"/>
      <c r="P137" s="14"/>
    </row>
    <row r="138" spans="1:16" s="70" customFormat="1" ht="15.6" customHeight="1" thickBot="1" x14ac:dyDescent="0.3">
      <c r="A138" s="314"/>
      <c r="B138" s="355"/>
      <c r="C138" s="364"/>
      <c r="D138" s="87"/>
      <c r="E138" s="87"/>
      <c r="F138" s="87"/>
      <c r="G138" s="87"/>
      <c r="H138" s="87"/>
      <c r="I138" s="87"/>
      <c r="J138" s="87"/>
      <c r="K138" s="88">
        <v>1</v>
      </c>
      <c r="L138" s="95" t="s">
        <v>20</v>
      </c>
      <c r="M138" s="95" t="s">
        <v>183</v>
      </c>
      <c r="N138" s="436"/>
      <c r="O138" s="14"/>
      <c r="P138" s="14"/>
    </row>
    <row r="139" spans="1:16" ht="20.100000000000001" customHeight="1" thickTop="1" x14ac:dyDescent="0.3">
      <c r="A139" s="365" t="s">
        <v>41</v>
      </c>
      <c r="B139" s="365"/>
      <c r="C139" s="365"/>
      <c r="D139" s="237"/>
      <c r="E139" s="58"/>
      <c r="F139" s="58"/>
      <c r="G139" s="112"/>
      <c r="H139" s="131"/>
      <c r="I139" s="131"/>
      <c r="J139" s="60"/>
      <c r="K139" s="366" t="s">
        <v>470</v>
      </c>
      <c r="L139" s="366"/>
      <c r="M139" s="366"/>
      <c r="N139" s="366"/>
      <c r="O139" s="1"/>
      <c r="P139" s="1"/>
    </row>
    <row r="140" spans="1:16" ht="15.95" customHeight="1" x14ac:dyDescent="0.25">
      <c r="A140" s="116" t="s">
        <v>125</v>
      </c>
      <c r="B140" s="61"/>
      <c r="C140" s="61"/>
      <c r="D140" s="129"/>
      <c r="E140" s="370"/>
      <c r="F140" s="370"/>
      <c r="G140" s="370"/>
      <c r="H140" s="371" t="s">
        <v>43</v>
      </c>
      <c r="I140" s="371"/>
      <c r="J140" s="371"/>
      <c r="K140" s="371"/>
      <c r="L140" s="372" t="s">
        <v>44</v>
      </c>
      <c r="M140" s="372"/>
      <c r="N140" s="372"/>
      <c r="O140" s="1"/>
      <c r="P140" s="1"/>
    </row>
    <row r="141" spans="1:16" ht="15.95" customHeight="1" x14ac:dyDescent="0.25">
      <c r="A141" s="62" t="s">
        <v>45</v>
      </c>
      <c r="B141" s="63"/>
      <c r="C141" s="129"/>
      <c r="D141" s="237"/>
      <c r="E141" s="370" t="s">
        <v>46</v>
      </c>
      <c r="F141" s="370"/>
      <c r="G141" s="370"/>
      <c r="H141" s="371" t="s">
        <v>47</v>
      </c>
      <c r="I141" s="371"/>
      <c r="J141" s="371"/>
      <c r="K141" s="371"/>
      <c r="L141" s="372" t="s">
        <v>48</v>
      </c>
      <c r="M141" s="372"/>
      <c r="N141" s="372"/>
      <c r="O141" s="1"/>
      <c r="P141" s="1"/>
    </row>
    <row r="142" spans="1:16" ht="15.95" customHeight="1" x14ac:dyDescent="0.35">
      <c r="A142" s="367" t="s">
        <v>71</v>
      </c>
      <c r="B142" s="367"/>
      <c r="C142" s="367"/>
      <c r="D142" s="237"/>
      <c r="E142" s="64"/>
      <c r="F142" s="64"/>
      <c r="G142" s="64"/>
      <c r="H142" s="442"/>
      <c r="I142" s="442"/>
      <c r="J142" s="442"/>
      <c r="K142" s="442"/>
      <c r="L142" s="443"/>
      <c r="M142" s="443"/>
      <c r="N142" s="443"/>
      <c r="O142" s="1"/>
      <c r="P142" s="1"/>
    </row>
    <row r="143" spans="1:16" ht="15.95" customHeight="1" x14ac:dyDescent="0.3">
      <c r="A143" s="129"/>
      <c r="B143" s="129"/>
      <c r="C143" s="129"/>
      <c r="D143" s="237"/>
      <c r="E143" s="64"/>
      <c r="F143" s="122" t="s">
        <v>50</v>
      </c>
      <c r="G143" s="64"/>
      <c r="H143" s="368" t="s">
        <v>50</v>
      </c>
      <c r="I143" s="368"/>
      <c r="J143" s="368"/>
      <c r="K143" s="368"/>
      <c r="L143" s="368" t="s">
        <v>50</v>
      </c>
      <c r="M143" s="368"/>
      <c r="N143" s="368"/>
      <c r="O143" s="1"/>
      <c r="P143" s="1"/>
    </row>
    <row r="144" spans="1:16" ht="15.95" customHeight="1" x14ac:dyDescent="0.3">
      <c r="A144" s="129"/>
      <c r="B144" s="129"/>
      <c r="C144" s="129"/>
      <c r="D144" s="237"/>
      <c r="E144" s="64"/>
      <c r="F144" s="64"/>
      <c r="G144" s="64"/>
      <c r="H144" s="130"/>
      <c r="I144" s="130"/>
      <c r="J144" s="130"/>
      <c r="K144" s="130"/>
      <c r="L144" s="66"/>
      <c r="M144" s="66"/>
      <c r="N144" s="66"/>
      <c r="O144" s="1"/>
      <c r="P144" s="1"/>
    </row>
    <row r="145" spans="1:16" ht="15.95" customHeight="1" x14ac:dyDescent="0.3">
      <c r="A145" s="129"/>
      <c r="B145" s="129"/>
      <c r="C145" s="129"/>
      <c r="D145" s="237"/>
      <c r="E145" s="64"/>
      <c r="F145" s="64"/>
      <c r="G145" s="64"/>
      <c r="H145" s="130"/>
      <c r="I145" s="130"/>
      <c r="J145" s="130"/>
      <c r="K145" s="130"/>
      <c r="L145" s="66"/>
      <c r="M145" s="66"/>
      <c r="N145" s="66"/>
      <c r="O145" s="1"/>
      <c r="P145" s="1"/>
    </row>
    <row r="146" spans="1:16" ht="15.95" customHeight="1" x14ac:dyDescent="0.3">
      <c r="A146" s="67"/>
      <c r="B146" s="68"/>
      <c r="C146" s="69"/>
      <c r="D146" s="69"/>
      <c r="E146" s="369" t="s">
        <v>51</v>
      </c>
      <c r="F146" s="369"/>
      <c r="G146" s="369"/>
      <c r="H146" s="369" t="s">
        <v>52</v>
      </c>
      <c r="I146" s="369"/>
      <c r="J146" s="369"/>
      <c r="K146" s="369"/>
      <c r="L146" s="264" t="s">
        <v>53</v>
      </c>
      <c r="M146" s="264"/>
      <c r="N146" s="264"/>
      <c r="O146" s="1"/>
      <c r="P146" s="1"/>
    </row>
  </sheetData>
  <mergeCells count="127">
    <mergeCell ref="A142:C142"/>
    <mergeCell ref="H142:K142"/>
    <mergeCell ref="L142:N142"/>
    <mergeCell ref="H143:K143"/>
    <mergeCell ref="L143:N143"/>
    <mergeCell ref="E146:G146"/>
    <mergeCell ref="H146:K146"/>
    <mergeCell ref="L146:N146"/>
    <mergeCell ref="A139:C139"/>
    <mergeCell ref="K139:N139"/>
    <mergeCell ref="E140:G140"/>
    <mergeCell ref="H140:K140"/>
    <mergeCell ref="L140:N140"/>
    <mergeCell ref="E141:G141"/>
    <mergeCell ref="H141:K141"/>
    <mergeCell ref="L141:N141"/>
    <mergeCell ref="A117:A126"/>
    <mergeCell ref="B117:B126"/>
    <mergeCell ref="C117:C121"/>
    <mergeCell ref="N117:N126"/>
    <mergeCell ref="C122:C126"/>
    <mergeCell ref="A127:A138"/>
    <mergeCell ref="B127:B138"/>
    <mergeCell ref="C127:C133"/>
    <mergeCell ref="N127:N138"/>
    <mergeCell ref="C134:C138"/>
    <mergeCell ref="A105:A110"/>
    <mergeCell ref="B105:B110"/>
    <mergeCell ref="C105:C107"/>
    <mergeCell ref="N105:N110"/>
    <mergeCell ref="C108:C110"/>
    <mergeCell ref="A111:A116"/>
    <mergeCell ref="B111:B116"/>
    <mergeCell ref="C111:C113"/>
    <mergeCell ref="N111:N116"/>
    <mergeCell ref="C114:C116"/>
    <mergeCell ref="A97:A104"/>
    <mergeCell ref="B97:B104"/>
    <mergeCell ref="C97:C101"/>
    <mergeCell ref="N97:N101"/>
    <mergeCell ref="C102:C104"/>
    <mergeCell ref="N102:N104"/>
    <mergeCell ref="A89:A96"/>
    <mergeCell ref="B89:B96"/>
    <mergeCell ref="C89:C92"/>
    <mergeCell ref="N89:N92"/>
    <mergeCell ref="C93:C96"/>
    <mergeCell ref="N93:N96"/>
    <mergeCell ref="N71:N73"/>
    <mergeCell ref="A74:A88"/>
    <mergeCell ref="B74:B88"/>
    <mergeCell ref="C74:C77"/>
    <mergeCell ref="N74:N77"/>
    <mergeCell ref="C78:C88"/>
    <mergeCell ref="N78:N88"/>
    <mergeCell ref="A61:A67"/>
    <mergeCell ref="B61:B67"/>
    <mergeCell ref="C61:C63"/>
    <mergeCell ref="N61:N63"/>
    <mergeCell ref="C64:C67"/>
    <mergeCell ref="A68:A73"/>
    <mergeCell ref="B68:B73"/>
    <mergeCell ref="C68:C70"/>
    <mergeCell ref="N68:N70"/>
    <mergeCell ref="C71:C73"/>
    <mergeCell ref="N64:N65"/>
    <mergeCell ref="N66:N67"/>
    <mergeCell ref="A56:A60"/>
    <mergeCell ref="B56:B60"/>
    <mergeCell ref="C56:C57"/>
    <mergeCell ref="N56:N57"/>
    <mergeCell ref="C58:C60"/>
    <mergeCell ref="N58:N60"/>
    <mergeCell ref="A50:A55"/>
    <mergeCell ref="B50:B55"/>
    <mergeCell ref="C50:C53"/>
    <mergeCell ref="N50:N53"/>
    <mergeCell ref="C54:C55"/>
    <mergeCell ref="N54:N55"/>
    <mergeCell ref="A43:A49"/>
    <mergeCell ref="B43:B49"/>
    <mergeCell ref="C43:C46"/>
    <mergeCell ref="M43:M45"/>
    <mergeCell ref="N43:N46"/>
    <mergeCell ref="C47:C49"/>
    <mergeCell ref="N47:N49"/>
    <mergeCell ref="A37:A42"/>
    <mergeCell ref="B37:B42"/>
    <mergeCell ref="C37:C39"/>
    <mergeCell ref="N37:N39"/>
    <mergeCell ref="C40:C42"/>
    <mergeCell ref="N40:N42"/>
    <mergeCell ref="A31:A36"/>
    <mergeCell ref="B31:B36"/>
    <mergeCell ref="C31:C33"/>
    <mergeCell ref="N31:N33"/>
    <mergeCell ref="C34:C36"/>
    <mergeCell ref="N34:N36"/>
    <mergeCell ref="A25:A30"/>
    <mergeCell ref="B25:B30"/>
    <mergeCell ref="C25:C27"/>
    <mergeCell ref="N25:N27"/>
    <mergeCell ref="C28:C30"/>
    <mergeCell ref="N28:N30"/>
    <mergeCell ref="A18:A24"/>
    <mergeCell ref="B18:B24"/>
    <mergeCell ref="C18:C20"/>
    <mergeCell ref="N18:N20"/>
    <mergeCell ref="C21:C24"/>
    <mergeCell ref="N21:N24"/>
    <mergeCell ref="M8:M9"/>
    <mergeCell ref="N8:N10"/>
    <mergeCell ref="A11:A17"/>
    <mergeCell ref="B11:B17"/>
    <mergeCell ref="C11:C14"/>
    <mergeCell ref="C15:C17"/>
    <mergeCell ref="N15:N17"/>
    <mergeCell ref="A1:H1"/>
    <mergeCell ref="I1:N1"/>
    <mergeCell ref="A2:H2"/>
    <mergeCell ref="I2:N2"/>
    <mergeCell ref="I3:N3"/>
    <mergeCell ref="A5:A10"/>
    <mergeCell ref="B5:B10"/>
    <mergeCell ref="C5:C7"/>
    <mergeCell ref="N5:N7"/>
    <mergeCell ref="C8:C10"/>
  </mergeCells>
  <phoneticPr fontId="29" type="noConversion"/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140625" defaultRowHeight="17.25" x14ac:dyDescent="0.3"/>
  <cols>
    <col min="1" max="1" width="4.7109375" style="165" customWidth="1"/>
    <col min="2" max="2" width="14.28515625" style="165" customWidth="1"/>
    <col min="3" max="10" width="5.42578125" style="164" customWidth="1"/>
    <col min="11" max="12" width="5.42578125" style="165" customWidth="1"/>
    <col min="13" max="16" width="5.42578125" style="164" customWidth="1"/>
    <col min="17" max="17" width="5.42578125" style="165" customWidth="1"/>
    <col min="18" max="18" width="35.28515625" style="165" customWidth="1"/>
    <col min="19" max="16384" width="9.140625" style="165"/>
  </cols>
  <sheetData>
    <row r="1" spans="1:18" x14ac:dyDescent="0.3">
      <c r="A1" s="449" t="s">
        <v>416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x14ac:dyDescent="0.3">
      <c r="A2" s="450" t="s">
        <v>417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s="164" customFormat="1" x14ac:dyDescent="0.3">
      <c r="A3" s="166" t="s">
        <v>2</v>
      </c>
      <c r="B3" s="166" t="s">
        <v>96</v>
      </c>
      <c r="C3" s="455" t="s">
        <v>5</v>
      </c>
      <c r="D3" s="455"/>
      <c r="E3" s="455" t="s">
        <v>6</v>
      </c>
      <c r="F3" s="455"/>
      <c r="G3" s="455" t="s">
        <v>7</v>
      </c>
      <c r="H3" s="455"/>
      <c r="I3" s="455" t="s">
        <v>8</v>
      </c>
      <c r="J3" s="455"/>
      <c r="K3" s="455" t="s">
        <v>9</v>
      </c>
      <c r="L3" s="455"/>
      <c r="M3" s="455" t="s">
        <v>10</v>
      </c>
      <c r="N3" s="455"/>
      <c r="O3" s="455" t="s">
        <v>11</v>
      </c>
      <c r="P3" s="455"/>
      <c r="Q3" s="166" t="s">
        <v>137</v>
      </c>
      <c r="R3" s="166" t="s">
        <v>91</v>
      </c>
    </row>
    <row r="4" spans="1:18" x14ac:dyDescent="0.3">
      <c r="A4" s="180"/>
      <c r="B4" s="180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80">
        <f>SUM(Q5:Q27)</f>
        <v>355</v>
      </c>
      <c r="R4" s="180"/>
    </row>
    <row r="5" spans="1:18" s="164" customFormat="1" x14ac:dyDescent="0.3">
      <c r="A5" s="171">
        <v>1</v>
      </c>
      <c r="B5" s="181" t="s">
        <v>97</v>
      </c>
      <c r="C5" s="171"/>
      <c r="D5" s="171"/>
      <c r="E5" s="171">
        <v>5</v>
      </c>
      <c r="F5" s="171"/>
      <c r="G5" s="171"/>
      <c r="H5" s="171"/>
      <c r="I5" s="171">
        <v>5</v>
      </c>
      <c r="J5" s="171"/>
      <c r="K5" s="171"/>
      <c r="L5" s="171">
        <v>1</v>
      </c>
      <c r="M5" s="171"/>
      <c r="N5" s="171"/>
      <c r="O5" s="171"/>
      <c r="P5" s="171"/>
      <c r="Q5" s="171">
        <f>SUM(C5:P5)</f>
        <v>11</v>
      </c>
      <c r="R5" s="171" t="s">
        <v>424</v>
      </c>
    </row>
    <row r="6" spans="1:18" s="164" customFormat="1" x14ac:dyDescent="0.3">
      <c r="A6" s="171">
        <v>2</v>
      </c>
      <c r="B6" s="181" t="s">
        <v>98</v>
      </c>
      <c r="C6" s="171">
        <v>5</v>
      </c>
      <c r="D6" s="171"/>
      <c r="E6" s="171">
        <v>5</v>
      </c>
      <c r="F6" s="171"/>
      <c r="G6" s="171">
        <v>5</v>
      </c>
      <c r="H6" s="171"/>
      <c r="I6" s="171">
        <v>5</v>
      </c>
      <c r="J6" s="171"/>
      <c r="K6" s="171">
        <v>5</v>
      </c>
      <c r="L6" s="171"/>
      <c r="M6" s="171">
        <v>5</v>
      </c>
      <c r="N6" s="171"/>
      <c r="O6" s="171"/>
      <c r="P6" s="171"/>
      <c r="Q6" s="171">
        <f t="shared" ref="Q6:Q30" si="0">SUM(C6:P6)</f>
        <v>30</v>
      </c>
      <c r="R6" s="171" t="s">
        <v>406</v>
      </c>
    </row>
    <row r="7" spans="1:18" s="164" customFormat="1" x14ac:dyDescent="0.3">
      <c r="A7" s="171">
        <v>3</v>
      </c>
      <c r="B7" s="181" t="s">
        <v>99</v>
      </c>
      <c r="C7" s="171"/>
      <c r="D7" s="171">
        <v>5</v>
      </c>
      <c r="E7" s="171"/>
      <c r="F7" s="171">
        <v>5</v>
      </c>
      <c r="G7" s="171"/>
      <c r="H7" s="171">
        <v>5</v>
      </c>
      <c r="I7" s="171"/>
      <c r="J7" s="171">
        <v>5</v>
      </c>
      <c r="K7" s="171"/>
      <c r="L7" s="171">
        <v>5</v>
      </c>
      <c r="M7" s="171"/>
      <c r="N7" s="171"/>
      <c r="O7" s="171"/>
      <c r="P7" s="171"/>
      <c r="Q7" s="171">
        <f t="shared" si="0"/>
        <v>25</v>
      </c>
      <c r="R7" s="171" t="s">
        <v>418</v>
      </c>
    </row>
    <row r="8" spans="1:18" s="164" customFormat="1" x14ac:dyDescent="0.3">
      <c r="A8" s="171">
        <v>4</v>
      </c>
      <c r="B8" s="181" t="s">
        <v>100</v>
      </c>
      <c r="C8" s="171"/>
      <c r="D8" s="171"/>
      <c r="E8" s="171"/>
      <c r="F8" s="171"/>
      <c r="G8" s="171">
        <v>5</v>
      </c>
      <c r="H8" s="171"/>
      <c r="I8" s="171">
        <v>5</v>
      </c>
      <c r="J8" s="171"/>
      <c r="K8" s="171">
        <v>5</v>
      </c>
      <c r="L8" s="171"/>
      <c r="M8" s="171"/>
      <c r="N8" s="171"/>
      <c r="O8" s="171"/>
      <c r="P8" s="171"/>
      <c r="Q8" s="171">
        <f t="shared" si="0"/>
        <v>15</v>
      </c>
      <c r="R8" s="171" t="s">
        <v>430</v>
      </c>
    </row>
    <row r="9" spans="1:18" s="164" customFormat="1" x14ac:dyDescent="0.3">
      <c r="A9" s="171">
        <v>5</v>
      </c>
      <c r="B9" s="181" t="s">
        <v>101</v>
      </c>
      <c r="C9" s="171">
        <v>5</v>
      </c>
      <c r="D9" s="171"/>
      <c r="E9" s="171">
        <v>5</v>
      </c>
      <c r="F9" s="171"/>
      <c r="G9" s="171">
        <v>5</v>
      </c>
      <c r="H9" s="171"/>
      <c r="I9" s="171">
        <v>5</v>
      </c>
      <c r="J9" s="171"/>
      <c r="K9" s="171">
        <v>5</v>
      </c>
      <c r="L9" s="171"/>
      <c r="M9" s="171"/>
      <c r="N9" s="171"/>
      <c r="O9" s="171"/>
      <c r="P9" s="171"/>
      <c r="Q9" s="171">
        <f t="shared" si="0"/>
        <v>25</v>
      </c>
      <c r="R9" s="171" t="s">
        <v>283</v>
      </c>
    </row>
    <row r="10" spans="1:18" s="164" customFormat="1" x14ac:dyDescent="0.3">
      <c r="A10" s="171">
        <v>6</v>
      </c>
      <c r="B10" s="181" t="s">
        <v>427</v>
      </c>
      <c r="C10" s="171">
        <v>5</v>
      </c>
      <c r="D10" s="171"/>
      <c r="E10" s="171">
        <v>5</v>
      </c>
      <c r="F10" s="171"/>
      <c r="G10" s="171">
        <v>5</v>
      </c>
      <c r="H10" s="171"/>
      <c r="I10" s="171">
        <v>5</v>
      </c>
      <c r="J10" s="171"/>
      <c r="K10" s="171">
        <v>5</v>
      </c>
      <c r="L10" s="171"/>
      <c r="M10" s="171">
        <v>5</v>
      </c>
      <c r="N10" s="171"/>
      <c r="O10" s="171"/>
      <c r="P10" s="171"/>
      <c r="Q10" s="171">
        <f t="shared" si="0"/>
        <v>30</v>
      </c>
      <c r="R10" s="171" t="s">
        <v>280</v>
      </c>
    </row>
    <row r="11" spans="1:18" s="164" customFormat="1" x14ac:dyDescent="0.3">
      <c r="A11" s="171">
        <v>7</v>
      </c>
      <c r="B11" s="181" t="s">
        <v>102</v>
      </c>
      <c r="C11" s="171"/>
      <c r="D11" s="171">
        <v>5</v>
      </c>
      <c r="E11" s="171"/>
      <c r="F11" s="171">
        <v>5</v>
      </c>
      <c r="G11" s="171"/>
      <c r="H11" s="171">
        <v>5</v>
      </c>
      <c r="I11" s="171"/>
      <c r="J11" s="171">
        <v>5</v>
      </c>
      <c r="K11" s="171"/>
      <c r="L11" s="171"/>
      <c r="M11" s="171"/>
      <c r="N11" s="171"/>
      <c r="O11" s="171"/>
      <c r="P11" s="171"/>
      <c r="Q11" s="171">
        <f t="shared" si="0"/>
        <v>20</v>
      </c>
      <c r="R11" s="171" t="s">
        <v>313</v>
      </c>
    </row>
    <row r="12" spans="1:18" s="173" customFormat="1" x14ac:dyDescent="0.3">
      <c r="A12" s="172">
        <v>8</v>
      </c>
      <c r="B12" s="182" t="s">
        <v>28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1:18" s="173" customFormat="1" x14ac:dyDescent="0.3">
      <c r="A13" s="172">
        <v>9</v>
      </c>
      <c r="B13" s="182" t="s">
        <v>134</v>
      </c>
      <c r="C13" s="172">
        <v>5</v>
      </c>
      <c r="D13" s="172"/>
      <c r="E13" s="172"/>
      <c r="F13" s="172"/>
      <c r="G13" s="172">
        <v>1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6</v>
      </c>
      <c r="R13" s="172" t="s">
        <v>373</v>
      </c>
    </row>
    <row r="14" spans="1:18" s="173" customFormat="1" x14ac:dyDescent="0.3">
      <c r="A14" s="172">
        <v>10</v>
      </c>
      <c r="B14" s="182" t="s">
        <v>93</v>
      </c>
      <c r="C14" s="172"/>
      <c r="D14" s="172"/>
      <c r="E14" s="172"/>
      <c r="F14" s="172"/>
      <c r="G14" s="172">
        <v>1</v>
      </c>
      <c r="H14" s="172"/>
      <c r="I14" s="172"/>
      <c r="J14" s="172"/>
      <c r="K14" s="172"/>
      <c r="L14" s="172"/>
      <c r="M14" s="172"/>
      <c r="N14" s="172"/>
      <c r="O14" s="172"/>
      <c r="P14" s="172"/>
      <c r="Q14" s="172">
        <f t="shared" si="0"/>
        <v>1</v>
      </c>
      <c r="R14" s="172" t="s">
        <v>373</v>
      </c>
    </row>
    <row r="15" spans="1:18" s="164" customFormat="1" x14ac:dyDescent="0.3">
      <c r="A15" s="171">
        <v>11</v>
      </c>
      <c r="B15" s="181" t="s">
        <v>104</v>
      </c>
      <c r="C15" s="171">
        <v>5</v>
      </c>
      <c r="D15" s="171"/>
      <c r="E15" s="171"/>
      <c r="F15" s="171"/>
      <c r="G15" s="171">
        <v>5</v>
      </c>
      <c r="H15" s="171"/>
      <c r="I15" s="171"/>
      <c r="J15" s="171"/>
      <c r="K15" s="171">
        <v>5</v>
      </c>
      <c r="L15" s="171">
        <v>1</v>
      </c>
      <c r="M15" s="171"/>
      <c r="N15" s="171"/>
      <c r="O15" s="171"/>
      <c r="P15" s="171"/>
      <c r="Q15" s="171">
        <f t="shared" si="0"/>
        <v>16</v>
      </c>
      <c r="R15" s="171" t="s">
        <v>264</v>
      </c>
    </row>
    <row r="16" spans="1:18" s="173" customFormat="1" x14ac:dyDescent="0.3">
      <c r="A16" s="172">
        <v>12</v>
      </c>
      <c r="B16" s="182" t="s">
        <v>105</v>
      </c>
      <c r="C16" s="172"/>
      <c r="D16" s="172"/>
      <c r="E16" s="172">
        <v>5</v>
      </c>
      <c r="F16" s="172"/>
      <c r="G16" s="172">
        <v>1</v>
      </c>
      <c r="H16" s="172"/>
      <c r="I16" s="172"/>
      <c r="J16" s="172"/>
      <c r="K16" s="172"/>
      <c r="L16" s="172"/>
      <c r="M16" s="172"/>
      <c r="N16" s="172"/>
      <c r="O16" s="172"/>
      <c r="P16" s="172"/>
      <c r="Q16" s="172">
        <f t="shared" si="0"/>
        <v>6</v>
      </c>
      <c r="R16" s="172" t="s">
        <v>298</v>
      </c>
    </row>
    <row r="17" spans="1:18" s="173" customFormat="1" x14ac:dyDescent="0.3">
      <c r="A17" s="172">
        <v>13</v>
      </c>
      <c r="B17" s="182" t="s">
        <v>40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 t="shared" si="0"/>
        <v>0</v>
      </c>
      <c r="R17" s="172"/>
    </row>
    <row r="18" spans="1:18" s="173" customFormat="1" x14ac:dyDescent="0.3">
      <c r="A18" s="172">
        <v>14</v>
      </c>
      <c r="B18" s="182" t="s">
        <v>114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>
        <f>SUM(C18:P18)</f>
        <v>0</v>
      </c>
      <c r="R18" s="172"/>
    </row>
    <row r="19" spans="1:18" s="173" customFormat="1" x14ac:dyDescent="0.3">
      <c r="A19" s="172">
        <v>15</v>
      </c>
      <c r="B19" s="182" t="s">
        <v>106</v>
      </c>
      <c r="C19" s="172">
        <v>5</v>
      </c>
      <c r="D19" s="172"/>
      <c r="E19" s="172"/>
      <c r="F19" s="172"/>
      <c r="G19" s="172">
        <v>1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>
        <f t="shared" si="0"/>
        <v>6</v>
      </c>
      <c r="R19" s="172" t="s">
        <v>414</v>
      </c>
    </row>
    <row r="20" spans="1:18" s="173" customFormat="1" x14ac:dyDescent="0.3">
      <c r="A20" s="172">
        <v>16</v>
      </c>
      <c r="B20" s="182" t="s">
        <v>107</v>
      </c>
      <c r="C20" s="172">
        <v>5</v>
      </c>
      <c r="D20" s="172"/>
      <c r="E20" s="172">
        <v>5</v>
      </c>
      <c r="F20" s="172"/>
      <c r="G20" s="172">
        <v>5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>
        <f t="shared" si="0"/>
        <v>15</v>
      </c>
      <c r="R20" s="172" t="s">
        <v>397</v>
      </c>
    </row>
    <row r="21" spans="1:18" s="164" customFormat="1" x14ac:dyDescent="0.3">
      <c r="A21" s="171">
        <v>17</v>
      </c>
      <c r="B21" s="181" t="s">
        <v>108</v>
      </c>
      <c r="C21" s="171">
        <v>5</v>
      </c>
      <c r="D21" s="171"/>
      <c r="E21" s="171">
        <v>5</v>
      </c>
      <c r="F21" s="171"/>
      <c r="G21" s="171">
        <v>5</v>
      </c>
      <c r="H21" s="171"/>
      <c r="I21" s="171">
        <v>5</v>
      </c>
      <c r="J21" s="171"/>
      <c r="K21" s="171">
        <v>5</v>
      </c>
      <c r="L21" s="171"/>
      <c r="M21" s="171"/>
      <c r="N21" s="171"/>
      <c r="O21" s="171"/>
      <c r="P21" s="171"/>
      <c r="Q21" s="171">
        <f t="shared" si="0"/>
        <v>25</v>
      </c>
      <c r="R21" s="171" t="s">
        <v>443</v>
      </c>
    </row>
    <row r="22" spans="1:18" s="164" customFormat="1" x14ac:dyDescent="0.3">
      <c r="A22" s="171">
        <v>18</v>
      </c>
      <c r="B22" s="181" t="s">
        <v>109</v>
      </c>
      <c r="C22" s="171">
        <v>5</v>
      </c>
      <c r="D22" s="171"/>
      <c r="E22" s="171">
        <v>5</v>
      </c>
      <c r="F22" s="171"/>
      <c r="G22" s="171">
        <v>5</v>
      </c>
      <c r="H22" s="171"/>
      <c r="I22" s="171">
        <v>5</v>
      </c>
      <c r="J22" s="171"/>
      <c r="K22" s="171">
        <v>5</v>
      </c>
      <c r="L22" s="171"/>
      <c r="M22" s="171"/>
      <c r="N22" s="171"/>
      <c r="O22" s="171"/>
      <c r="P22" s="171"/>
      <c r="Q22" s="171">
        <f t="shared" ref="Q22" si="1">SUM(C22:P22)</f>
        <v>25</v>
      </c>
      <c r="R22" s="171" t="s">
        <v>149</v>
      </c>
    </row>
    <row r="23" spans="1:18" s="164" customFormat="1" x14ac:dyDescent="0.3">
      <c r="A23" s="171">
        <v>19</v>
      </c>
      <c r="B23" s="181" t="s">
        <v>65</v>
      </c>
      <c r="C23" s="171">
        <v>5</v>
      </c>
      <c r="D23" s="171"/>
      <c r="E23" s="171">
        <v>5</v>
      </c>
      <c r="F23" s="171"/>
      <c r="G23" s="171"/>
      <c r="H23" s="171"/>
      <c r="I23" s="171"/>
      <c r="J23" s="171"/>
      <c r="K23" s="171"/>
      <c r="L23" s="171"/>
      <c r="M23" s="171">
        <v>1</v>
      </c>
      <c r="N23" s="171"/>
      <c r="O23" s="171"/>
      <c r="P23" s="171"/>
      <c r="Q23" s="171">
        <f t="shared" si="0"/>
        <v>11</v>
      </c>
      <c r="R23" s="171" t="s">
        <v>435</v>
      </c>
    </row>
    <row r="24" spans="1:18" s="164" customFormat="1" x14ac:dyDescent="0.3">
      <c r="A24" s="171">
        <v>20</v>
      </c>
      <c r="B24" s="181" t="s">
        <v>110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>
        <v>1</v>
      </c>
      <c r="N24" s="171"/>
      <c r="O24" s="171"/>
      <c r="P24" s="171"/>
      <c r="Q24" s="171">
        <f t="shared" si="0"/>
        <v>16</v>
      </c>
      <c r="R24" s="171" t="s">
        <v>434</v>
      </c>
    </row>
    <row r="25" spans="1:18" s="173" customFormat="1" x14ac:dyDescent="0.3">
      <c r="A25" s="172">
        <v>21</v>
      </c>
      <c r="B25" s="182" t="s">
        <v>34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>
        <f t="shared" si="0"/>
        <v>0</v>
      </c>
      <c r="R25" s="172"/>
    </row>
    <row r="26" spans="1:18" s="164" customFormat="1" x14ac:dyDescent="0.3">
      <c r="A26" s="171">
        <v>22</v>
      </c>
      <c r="B26" s="181" t="s">
        <v>111</v>
      </c>
      <c r="C26" s="171">
        <v>4</v>
      </c>
      <c r="D26" s="171">
        <v>4</v>
      </c>
      <c r="E26" s="171">
        <v>4</v>
      </c>
      <c r="F26" s="171">
        <v>4</v>
      </c>
      <c r="G26" s="171">
        <v>4</v>
      </c>
      <c r="H26" s="171">
        <v>4</v>
      </c>
      <c r="I26" s="171">
        <v>4</v>
      </c>
      <c r="J26" s="171">
        <v>4</v>
      </c>
      <c r="K26" s="171">
        <v>4</v>
      </c>
      <c r="L26" s="171"/>
      <c r="M26" s="171"/>
      <c r="N26" s="171"/>
      <c r="O26" s="171"/>
      <c r="P26" s="171"/>
      <c r="Q26" s="171">
        <f t="shared" si="0"/>
        <v>36</v>
      </c>
      <c r="R26" s="171" t="s">
        <v>413</v>
      </c>
    </row>
    <row r="27" spans="1:18" s="164" customFormat="1" x14ac:dyDescent="0.3">
      <c r="A27" s="171">
        <v>23</v>
      </c>
      <c r="B27" s="181" t="s">
        <v>112</v>
      </c>
      <c r="C27" s="171">
        <v>4</v>
      </c>
      <c r="D27" s="171">
        <v>4</v>
      </c>
      <c r="E27" s="171">
        <v>4</v>
      </c>
      <c r="F27" s="171">
        <v>4</v>
      </c>
      <c r="G27" s="171">
        <v>4</v>
      </c>
      <c r="H27" s="171">
        <v>4</v>
      </c>
      <c r="I27" s="171">
        <v>4</v>
      </c>
      <c r="J27" s="171">
        <v>4</v>
      </c>
      <c r="K27" s="171">
        <v>4</v>
      </c>
      <c r="L27" s="171"/>
      <c r="M27" s="171"/>
      <c r="N27" s="171"/>
      <c r="O27" s="171"/>
      <c r="P27" s="171"/>
      <c r="Q27" s="171">
        <f t="shared" si="0"/>
        <v>36</v>
      </c>
      <c r="R27" s="171" t="s">
        <v>431</v>
      </c>
    </row>
    <row r="28" spans="1:18" s="173" customFormat="1" x14ac:dyDescent="0.3">
      <c r="A28" s="172">
        <v>24</v>
      </c>
      <c r="B28" s="182" t="s">
        <v>113</v>
      </c>
      <c r="C28" s="172"/>
      <c r="D28" s="172"/>
      <c r="E28" s="172"/>
      <c r="F28" s="172"/>
      <c r="G28" s="172">
        <v>5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>
        <f t="shared" si="0"/>
        <v>5</v>
      </c>
      <c r="R28" s="172" t="s">
        <v>296</v>
      </c>
    </row>
    <row r="29" spans="1:18" s="164" customFormat="1" x14ac:dyDescent="0.3">
      <c r="A29" s="171">
        <v>25</v>
      </c>
      <c r="B29" s="181" t="s">
        <v>123</v>
      </c>
      <c r="C29" s="171">
        <v>5</v>
      </c>
      <c r="D29" s="171"/>
      <c r="E29" s="171">
        <v>5</v>
      </c>
      <c r="F29" s="171"/>
      <c r="G29" s="171">
        <v>5</v>
      </c>
      <c r="H29" s="171"/>
      <c r="I29" s="171">
        <v>5</v>
      </c>
      <c r="J29" s="171"/>
      <c r="K29" s="171">
        <v>5</v>
      </c>
      <c r="L29" s="171"/>
      <c r="M29" s="171"/>
      <c r="N29" s="171"/>
      <c r="O29" s="171"/>
      <c r="P29" s="171"/>
      <c r="Q29" s="171">
        <f t="shared" si="0"/>
        <v>25</v>
      </c>
      <c r="R29" s="171" t="s">
        <v>410</v>
      </c>
    </row>
    <row r="30" spans="1:18" s="173" customFormat="1" x14ac:dyDescent="0.3">
      <c r="A30" s="172">
        <v>26</v>
      </c>
      <c r="B30" s="182" t="s">
        <v>124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>
        <f t="shared" si="0"/>
        <v>0</v>
      </c>
      <c r="R30" s="172"/>
    </row>
    <row r="31" spans="1:18" s="164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O12" sqref="O12"/>
    </sheetView>
  </sheetViews>
  <sheetFormatPr defaultColWidth="9.140625" defaultRowHeight="17.25" x14ac:dyDescent="0.3"/>
  <cols>
    <col min="1" max="1" width="4.7109375" style="165" customWidth="1"/>
    <col min="2" max="2" width="16.5703125" style="178" customWidth="1"/>
    <col min="3" max="10" width="5.42578125" style="179" customWidth="1"/>
    <col min="11" max="12" width="5.42578125" style="178" customWidth="1"/>
    <col min="13" max="14" width="5.42578125" style="164" customWidth="1"/>
    <col min="15" max="15" width="5" style="164" customWidth="1"/>
    <col min="16" max="16" width="5.42578125" style="164" customWidth="1"/>
    <col min="17" max="17" width="5.42578125" style="178" customWidth="1"/>
    <col min="18" max="18" width="30.140625" style="178" customWidth="1"/>
    <col min="19" max="16384" width="9.140625" style="178"/>
  </cols>
  <sheetData>
    <row r="1" spans="1:21" s="165" customFormat="1" x14ac:dyDescent="0.3">
      <c r="A1" s="449" t="s">
        <v>343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64"/>
      <c r="T1" s="164"/>
      <c r="U1" s="164"/>
    </row>
    <row r="2" spans="1:21" s="165" customFormat="1" x14ac:dyDescent="0.3">
      <c r="A2" s="450" t="s">
        <v>341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164"/>
      <c r="T2" s="164"/>
      <c r="U2" s="164"/>
    </row>
    <row r="3" spans="1:21" s="165" customFormat="1" x14ac:dyDescent="0.3">
      <c r="A3" s="166" t="s">
        <v>2</v>
      </c>
      <c r="B3" s="166" t="s">
        <v>95</v>
      </c>
      <c r="C3" s="453" t="s">
        <v>5</v>
      </c>
      <c r="D3" s="454"/>
      <c r="E3" s="453" t="s">
        <v>6</v>
      </c>
      <c r="F3" s="454"/>
      <c r="G3" s="453" t="s">
        <v>7</v>
      </c>
      <c r="H3" s="454"/>
      <c r="I3" s="453" t="s">
        <v>8</v>
      </c>
      <c r="J3" s="454"/>
      <c r="K3" s="453" t="s">
        <v>9</v>
      </c>
      <c r="L3" s="454"/>
      <c r="M3" s="455" t="s">
        <v>10</v>
      </c>
      <c r="N3" s="455"/>
      <c r="O3" s="167" t="s">
        <v>11</v>
      </c>
      <c r="P3" s="168"/>
      <c r="Q3" s="166" t="s">
        <v>4</v>
      </c>
      <c r="R3" s="166" t="s">
        <v>91</v>
      </c>
      <c r="S3" s="164"/>
      <c r="T3" s="164"/>
      <c r="U3" s="164"/>
    </row>
    <row r="4" spans="1:21" s="165" customFormat="1" x14ac:dyDescent="0.3">
      <c r="A4" s="169"/>
      <c r="B4" s="169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69">
        <f>SUM(Q5:Q30)</f>
        <v>161</v>
      </c>
      <c r="R4" s="169"/>
      <c r="S4" s="170"/>
    </row>
    <row r="5" spans="1:21" s="164" customFormat="1" x14ac:dyDescent="0.3">
      <c r="A5" s="171">
        <v>1</v>
      </c>
      <c r="B5" s="171" t="s">
        <v>57</v>
      </c>
      <c r="C5" s="171" t="s">
        <v>116</v>
      </c>
      <c r="D5" s="171"/>
      <c r="E5" s="171" t="s">
        <v>116</v>
      </c>
      <c r="F5" s="171"/>
      <c r="G5" s="171" t="s">
        <v>116</v>
      </c>
      <c r="H5" s="171" t="s">
        <v>121</v>
      </c>
      <c r="I5" s="171" t="s">
        <v>116</v>
      </c>
      <c r="J5" s="171" t="s">
        <v>121</v>
      </c>
      <c r="K5" s="171" t="s">
        <v>116</v>
      </c>
      <c r="L5" s="171" t="s">
        <v>121</v>
      </c>
      <c r="M5" s="171"/>
      <c r="N5" s="171"/>
      <c r="O5" s="171"/>
      <c r="P5" s="171"/>
      <c r="Q5" s="171">
        <f>COUNTA(C5:P5)</f>
        <v>8</v>
      </c>
      <c r="R5" s="171" t="s">
        <v>340</v>
      </c>
    </row>
    <row r="6" spans="1:21" s="220" customFormat="1" x14ac:dyDescent="0.3">
      <c r="A6" s="219">
        <v>2</v>
      </c>
      <c r="B6" s="219" t="s">
        <v>26</v>
      </c>
      <c r="C6" s="219" t="s">
        <v>162</v>
      </c>
      <c r="D6" s="219" t="s">
        <v>162</v>
      </c>
      <c r="E6" s="219" t="s">
        <v>162</v>
      </c>
      <c r="F6" s="219" t="s">
        <v>162</v>
      </c>
      <c r="G6" s="219" t="s">
        <v>162</v>
      </c>
      <c r="H6" s="219" t="s">
        <v>162</v>
      </c>
      <c r="I6" s="219" t="s">
        <v>162</v>
      </c>
      <c r="J6" s="219" t="s">
        <v>162</v>
      </c>
      <c r="K6" s="219" t="s">
        <v>162</v>
      </c>
      <c r="L6" s="219" t="s">
        <v>162</v>
      </c>
      <c r="M6" s="219" t="s">
        <v>162</v>
      </c>
      <c r="N6" s="219" t="s">
        <v>162</v>
      </c>
      <c r="O6" s="219"/>
      <c r="P6" s="219"/>
      <c r="Q6" s="219"/>
      <c r="R6" s="219" t="s">
        <v>323</v>
      </c>
    </row>
    <row r="7" spans="1:21" s="164" customFormat="1" x14ac:dyDescent="0.3">
      <c r="A7" s="171">
        <v>3</v>
      </c>
      <c r="B7" s="171" t="s">
        <v>66</v>
      </c>
      <c r="C7" s="171" t="s">
        <v>141</v>
      </c>
      <c r="D7" s="171"/>
      <c r="E7" s="171" t="s">
        <v>141</v>
      </c>
      <c r="F7" s="171"/>
      <c r="G7" s="171" t="s">
        <v>141</v>
      </c>
      <c r="H7" s="171"/>
      <c r="I7" s="171" t="s">
        <v>141</v>
      </c>
      <c r="J7" s="171"/>
      <c r="K7" s="171" t="s">
        <v>141</v>
      </c>
      <c r="L7" s="171"/>
      <c r="M7" s="171"/>
      <c r="N7" s="171"/>
      <c r="O7" s="171"/>
      <c r="P7" s="171"/>
      <c r="Q7" s="171">
        <f t="shared" ref="Q7:Q40" si="0">COUNTA(C7:P7)</f>
        <v>5</v>
      </c>
      <c r="R7" s="171" t="s">
        <v>330</v>
      </c>
    </row>
    <row r="8" spans="1:21" s="164" customFormat="1" x14ac:dyDescent="0.3">
      <c r="A8" s="219">
        <v>4</v>
      </c>
      <c r="B8" s="171" t="s">
        <v>61</v>
      </c>
      <c r="C8" s="171" t="s">
        <v>121</v>
      </c>
      <c r="D8" s="171" t="s">
        <v>162</v>
      </c>
      <c r="E8" s="171" t="s">
        <v>121</v>
      </c>
      <c r="F8" s="171" t="s">
        <v>162</v>
      </c>
      <c r="G8" s="171" t="s">
        <v>121</v>
      </c>
      <c r="H8" s="171" t="s">
        <v>162</v>
      </c>
      <c r="I8" s="171" t="s">
        <v>121</v>
      </c>
      <c r="J8" s="171" t="s">
        <v>162</v>
      </c>
      <c r="K8" s="171" t="s">
        <v>121</v>
      </c>
      <c r="L8" s="171" t="s">
        <v>162</v>
      </c>
      <c r="M8" s="171" t="s">
        <v>121</v>
      </c>
      <c r="N8" s="171" t="s">
        <v>162</v>
      </c>
      <c r="O8" s="171"/>
      <c r="P8" s="171"/>
      <c r="Q8" s="171">
        <f t="shared" si="0"/>
        <v>12</v>
      </c>
      <c r="R8" s="171" t="s">
        <v>359</v>
      </c>
    </row>
    <row r="9" spans="1:21" s="164" customFormat="1" x14ac:dyDescent="0.3">
      <c r="A9" s="171">
        <v>5</v>
      </c>
      <c r="B9" s="171" t="s">
        <v>72</v>
      </c>
      <c r="C9" s="171"/>
      <c r="D9" s="171" t="s">
        <v>115</v>
      </c>
      <c r="E9" s="171"/>
      <c r="F9" s="171" t="s">
        <v>116</v>
      </c>
      <c r="G9" s="171"/>
      <c r="H9" s="171" t="s">
        <v>116</v>
      </c>
      <c r="I9" s="171"/>
      <c r="J9" s="171" t="s">
        <v>116</v>
      </c>
      <c r="K9" s="171"/>
      <c r="L9" s="171" t="s">
        <v>116</v>
      </c>
      <c r="M9" s="171"/>
      <c r="N9" s="171" t="s">
        <v>116</v>
      </c>
      <c r="O9" s="171"/>
      <c r="P9" s="171"/>
      <c r="Q9" s="171">
        <f t="shared" si="0"/>
        <v>6</v>
      </c>
      <c r="R9" s="171" t="s">
        <v>346</v>
      </c>
    </row>
    <row r="10" spans="1:21" s="164" customFormat="1" x14ac:dyDescent="0.3">
      <c r="A10" s="219">
        <v>6</v>
      </c>
      <c r="B10" s="171" t="s">
        <v>64</v>
      </c>
      <c r="C10" s="171" t="s">
        <v>357</v>
      </c>
      <c r="D10" s="171"/>
      <c r="E10" s="171" t="s">
        <v>357</v>
      </c>
      <c r="F10" s="171"/>
      <c r="G10" s="171" t="s">
        <v>357</v>
      </c>
      <c r="H10" s="171"/>
      <c r="I10" s="171" t="s">
        <v>357</v>
      </c>
      <c r="J10" s="171"/>
      <c r="K10" s="171" t="s">
        <v>357</v>
      </c>
      <c r="L10" s="171"/>
      <c r="M10" s="171" t="s">
        <v>357</v>
      </c>
      <c r="N10" s="171"/>
      <c r="O10" s="171"/>
      <c r="P10" s="171"/>
      <c r="Q10" s="171">
        <f t="shared" si="0"/>
        <v>6</v>
      </c>
      <c r="R10" s="171" t="s">
        <v>358</v>
      </c>
    </row>
    <row r="11" spans="1:21" s="164" customFormat="1" x14ac:dyDescent="0.3">
      <c r="A11" s="171">
        <v>7</v>
      </c>
      <c r="B11" s="171" t="s">
        <v>73</v>
      </c>
      <c r="C11" s="171"/>
      <c r="D11" s="171" t="s">
        <v>117</v>
      </c>
      <c r="E11" s="171"/>
      <c r="F11" s="171" t="s">
        <v>117</v>
      </c>
      <c r="G11" s="171"/>
      <c r="H11" s="171" t="s">
        <v>117</v>
      </c>
      <c r="I11" s="171"/>
      <c r="J11" s="171" t="s">
        <v>117</v>
      </c>
      <c r="K11" s="171"/>
      <c r="L11" s="171" t="s">
        <v>117</v>
      </c>
      <c r="M11" s="171"/>
      <c r="N11" s="171" t="s">
        <v>117</v>
      </c>
      <c r="O11" s="171"/>
      <c r="P11" s="171"/>
      <c r="Q11" s="171">
        <f t="shared" si="0"/>
        <v>6</v>
      </c>
      <c r="R11" s="171" t="s">
        <v>347</v>
      </c>
    </row>
    <row r="12" spans="1:21" s="164" customFormat="1" x14ac:dyDescent="0.3">
      <c r="A12" s="219">
        <v>8</v>
      </c>
      <c r="B12" s="171" t="s">
        <v>33</v>
      </c>
      <c r="C12" s="171" t="s">
        <v>121</v>
      </c>
      <c r="D12" s="171" t="s">
        <v>119</v>
      </c>
      <c r="E12" s="171" t="s">
        <v>121</v>
      </c>
      <c r="F12" s="171" t="s">
        <v>119</v>
      </c>
      <c r="G12" s="171" t="s">
        <v>121</v>
      </c>
      <c r="H12" s="171" t="s">
        <v>119</v>
      </c>
      <c r="I12" s="171" t="s">
        <v>121</v>
      </c>
      <c r="J12" s="171" t="s">
        <v>119</v>
      </c>
      <c r="K12" s="171" t="s">
        <v>121</v>
      </c>
      <c r="L12" s="171" t="s">
        <v>119</v>
      </c>
      <c r="M12" s="171" t="s">
        <v>121</v>
      </c>
      <c r="N12" s="171" t="s">
        <v>119</v>
      </c>
      <c r="O12" s="171" t="s">
        <v>121</v>
      </c>
      <c r="P12" s="171"/>
      <c r="Q12" s="171">
        <f t="shared" si="0"/>
        <v>13</v>
      </c>
      <c r="R12" s="171" t="s">
        <v>319</v>
      </c>
    </row>
    <row r="13" spans="1:21" s="173" customFormat="1" x14ac:dyDescent="0.3">
      <c r="A13" s="172">
        <v>9</v>
      </c>
      <c r="B13" s="172" t="s">
        <v>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0</v>
      </c>
      <c r="R13" s="172"/>
    </row>
    <row r="14" spans="1:21" s="164" customFormat="1" x14ac:dyDescent="0.3">
      <c r="A14" s="219">
        <v>10</v>
      </c>
      <c r="B14" s="171" t="s">
        <v>77</v>
      </c>
      <c r="C14" s="171" t="s">
        <v>117</v>
      </c>
      <c r="D14" s="171"/>
      <c r="E14" s="171" t="s">
        <v>117</v>
      </c>
      <c r="F14" s="171"/>
      <c r="G14" s="171" t="s">
        <v>117</v>
      </c>
      <c r="H14" s="171"/>
      <c r="I14" s="171" t="s">
        <v>117</v>
      </c>
      <c r="J14" s="171"/>
      <c r="K14" s="171" t="s">
        <v>117</v>
      </c>
      <c r="L14" s="171"/>
      <c r="M14" s="171" t="s">
        <v>117</v>
      </c>
      <c r="N14" s="171"/>
      <c r="O14" s="171"/>
      <c r="P14" s="171"/>
      <c r="Q14" s="171">
        <f t="shared" si="0"/>
        <v>6</v>
      </c>
      <c r="R14" s="171" t="s">
        <v>107</v>
      </c>
      <c r="S14" s="171"/>
    </row>
    <row r="15" spans="1:21" s="164" customFormat="1" x14ac:dyDescent="0.3">
      <c r="A15" s="171">
        <v>11</v>
      </c>
      <c r="B15" s="171" t="s">
        <v>75</v>
      </c>
      <c r="C15" s="171"/>
      <c r="D15" s="171"/>
      <c r="E15" s="171" t="s">
        <v>116</v>
      </c>
      <c r="F15" s="171"/>
      <c r="G15" s="171" t="s">
        <v>116</v>
      </c>
      <c r="H15" s="171"/>
      <c r="I15" s="171"/>
      <c r="J15" s="171"/>
      <c r="K15" s="171" t="s">
        <v>116</v>
      </c>
      <c r="L15" s="171"/>
      <c r="M15" s="171" t="s">
        <v>116</v>
      </c>
      <c r="N15" s="171"/>
      <c r="O15" s="171"/>
      <c r="P15" s="171"/>
      <c r="Q15" s="171">
        <f t="shared" si="0"/>
        <v>4</v>
      </c>
      <c r="R15" s="171" t="s">
        <v>332</v>
      </c>
    </row>
    <row r="16" spans="1:21" s="164" customFormat="1" x14ac:dyDescent="0.3">
      <c r="A16" s="219">
        <v>12</v>
      </c>
      <c r="B16" s="171" t="s">
        <v>70</v>
      </c>
      <c r="C16" s="171"/>
      <c r="D16" s="171" t="s">
        <v>90</v>
      </c>
      <c r="E16" s="171"/>
      <c r="F16" s="171" t="s">
        <v>90</v>
      </c>
      <c r="G16" s="171"/>
      <c r="H16" s="171" t="s">
        <v>90</v>
      </c>
      <c r="I16" s="171"/>
      <c r="J16" s="171"/>
      <c r="K16" s="171"/>
      <c r="L16" s="171" t="s">
        <v>90</v>
      </c>
      <c r="M16" s="171"/>
      <c r="N16" s="171"/>
      <c r="O16" s="171"/>
      <c r="P16" s="171"/>
      <c r="Q16" s="171">
        <f t="shared" si="0"/>
        <v>4</v>
      </c>
      <c r="R16" s="171" t="s">
        <v>93</v>
      </c>
    </row>
    <row r="17" spans="1:18" s="173" customFormat="1" x14ac:dyDescent="0.3">
      <c r="A17" s="172">
        <v>13</v>
      </c>
      <c r="B17" s="172" t="s">
        <v>74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>COUNTA(C17:P17)</f>
        <v>0</v>
      </c>
      <c r="R17" s="172"/>
    </row>
    <row r="18" spans="1:18" s="164" customFormat="1" x14ac:dyDescent="0.3">
      <c r="A18" s="219">
        <v>14</v>
      </c>
      <c r="B18" s="171" t="s">
        <v>127</v>
      </c>
      <c r="C18" s="171"/>
      <c r="D18" s="171"/>
      <c r="E18" s="171"/>
      <c r="F18" s="171"/>
      <c r="G18" s="171"/>
      <c r="H18" s="171"/>
      <c r="I18" s="171"/>
      <c r="J18" s="171" t="s">
        <v>121</v>
      </c>
      <c r="K18" s="171"/>
      <c r="L18" s="171" t="s">
        <v>121</v>
      </c>
      <c r="M18" s="171"/>
      <c r="N18" s="171" t="s">
        <v>121</v>
      </c>
      <c r="O18" s="171"/>
      <c r="P18" s="171"/>
      <c r="Q18" s="171">
        <f t="shared" si="0"/>
        <v>3</v>
      </c>
      <c r="R18" s="171" t="s">
        <v>356</v>
      </c>
    </row>
    <row r="19" spans="1:18" s="164" customFormat="1" x14ac:dyDescent="0.3">
      <c r="A19" s="171">
        <v>15</v>
      </c>
      <c r="B19" s="171" t="s">
        <v>36</v>
      </c>
      <c r="C19" s="171" t="s">
        <v>321</v>
      </c>
      <c r="D19" s="171" t="s">
        <v>121</v>
      </c>
      <c r="E19" s="171" t="s">
        <v>321</v>
      </c>
      <c r="F19" s="171" t="s">
        <v>121</v>
      </c>
      <c r="G19" s="171" t="s">
        <v>321</v>
      </c>
      <c r="H19" s="171" t="s">
        <v>121</v>
      </c>
      <c r="I19" s="171" t="s">
        <v>321</v>
      </c>
      <c r="J19" s="171" t="s">
        <v>121</v>
      </c>
      <c r="K19" s="171" t="s">
        <v>321</v>
      </c>
      <c r="L19" s="171" t="s">
        <v>121</v>
      </c>
      <c r="M19" s="171" t="s">
        <v>321</v>
      </c>
      <c r="N19" s="171" t="s">
        <v>121</v>
      </c>
      <c r="O19" s="171"/>
      <c r="P19" s="171"/>
      <c r="Q19" s="171">
        <f t="shared" si="0"/>
        <v>12</v>
      </c>
      <c r="R19" s="171" t="s">
        <v>308</v>
      </c>
    </row>
    <row r="20" spans="1:18" s="164" customFormat="1" x14ac:dyDescent="0.3">
      <c r="A20" s="219">
        <v>16</v>
      </c>
      <c r="B20" s="171" t="s">
        <v>39</v>
      </c>
      <c r="C20" s="171" t="s">
        <v>90</v>
      </c>
      <c r="D20" s="171"/>
      <c r="E20" s="171" t="s">
        <v>90</v>
      </c>
      <c r="F20" s="171"/>
      <c r="G20" s="171" t="s">
        <v>90</v>
      </c>
      <c r="H20" s="171"/>
      <c r="I20" s="171" t="s">
        <v>90</v>
      </c>
      <c r="J20" s="171"/>
      <c r="K20" s="171" t="s">
        <v>90</v>
      </c>
      <c r="L20" s="171"/>
      <c r="M20" s="171" t="s">
        <v>90</v>
      </c>
      <c r="N20" s="171"/>
      <c r="O20" s="171"/>
      <c r="P20" s="171"/>
      <c r="Q20" s="171">
        <f t="shared" si="0"/>
        <v>6</v>
      </c>
      <c r="R20" s="171" t="s">
        <v>266</v>
      </c>
    </row>
    <row r="21" spans="1:18" s="173" customFormat="1" x14ac:dyDescent="0.3">
      <c r="A21" s="172">
        <v>17</v>
      </c>
      <c r="B21" s="172" t="s">
        <v>88</v>
      </c>
      <c r="C21" s="172"/>
      <c r="D21" s="172"/>
      <c r="E21" s="172" t="s">
        <v>154</v>
      </c>
      <c r="F21" s="172" t="s">
        <v>154</v>
      </c>
      <c r="G21" s="172" t="s">
        <v>154</v>
      </c>
      <c r="H21" s="172" t="s">
        <v>154</v>
      </c>
      <c r="I21" s="172" t="s">
        <v>154</v>
      </c>
      <c r="J21" s="172" t="s">
        <v>154</v>
      </c>
      <c r="K21" s="172" t="s">
        <v>154</v>
      </c>
      <c r="L21" s="172"/>
      <c r="M21" s="172"/>
      <c r="N21" s="172"/>
      <c r="O21" s="172"/>
      <c r="P21" s="172"/>
      <c r="Q21" s="172">
        <f t="shared" si="0"/>
        <v>7</v>
      </c>
      <c r="R21" s="172" t="s">
        <v>155</v>
      </c>
    </row>
    <row r="22" spans="1:18" s="164" customFormat="1" x14ac:dyDescent="0.3">
      <c r="A22" s="219">
        <v>18</v>
      </c>
      <c r="B22" s="171" t="s">
        <v>59</v>
      </c>
      <c r="C22" s="171" t="s">
        <v>119</v>
      </c>
      <c r="D22" s="171"/>
      <c r="E22" s="171" t="s">
        <v>119</v>
      </c>
      <c r="F22" s="171"/>
      <c r="G22" s="171" t="s">
        <v>119</v>
      </c>
      <c r="H22" s="171"/>
      <c r="I22" s="171" t="s">
        <v>119</v>
      </c>
      <c r="J22" s="171"/>
      <c r="K22" s="171" t="s">
        <v>119</v>
      </c>
      <c r="L22" s="171"/>
      <c r="M22" s="171" t="s">
        <v>119</v>
      </c>
      <c r="N22" s="171"/>
      <c r="O22" s="171"/>
      <c r="P22" s="171"/>
      <c r="Q22" s="171">
        <f t="shared" si="0"/>
        <v>6</v>
      </c>
      <c r="R22" s="171" t="s">
        <v>284</v>
      </c>
    </row>
    <row r="23" spans="1:18" s="164" customFormat="1" x14ac:dyDescent="0.3">
      <c r="A23" s="171">
        <v>19</v>
      </c>
      <c r="B23" s="171" t="s">
        <v>29</v>
      </c>
      <c r="C23" s="171" t="s">
        <v>141</v>
      </c>
      <c r="D23" s="171"/>
      <c r="E23" s="171" t="s">
        <v>141</v>
      </c>
      <c r="F23" s="171"/>
      <c r="G23" s="171" t="s">
        <v>141</v>
      </c>
      <c r="H23" s="171"/>
      <c r="I23" s="171" t="s">
        <v>141</v>
      </c>
      <c r="J23" s="171"/>
      <c r="K23" s="171" t="s">
        <v>141</v>
      </c>
      <c r="L23" s="171"/>
      <c r="M23" s="171"/>
      <c r="N23" s="171"/>
      <c r="O23" s="171"/>
      <c r="P23" s="171"/>
      <c r="Q23" s="171">
        <f t="shared" si="0"/>
        <v>5</v>
      </c>
      <c r="R23" s="171" t="s">
        <v>135</v>
      </c>
    </row>
    <row r="24" spans="1:18" s="164" customFormat="1" x14ac:dyDescent="0.3">
      <c r="A24" s="219">
        <v>20</v>
      </c>
      <c r="B24" s="171" t="s">
        <v>35</v>
      </c>
      <c r="C24" s="171" t="s">
        <v>159</v>
      </c>
      <c r="D24" s="171"/>
      <c r="E24" s="171" t="s">
        <v>159</v>
      </c>
      <c r="F24" s="171"/>
      <c r="G24" s="171" t="s">
        <v>159</v>
      </c>
      <c r="H24" s="171"/>
      <c r="I24" s="171" t="s">
        <v>159</v>
      </c>
      <c r="J24" s="171"/>
      <c r="K24" s="171" t="s">
        <v>159</v>
      </c>
      <c r="L24" s="171"/>
      <c r="M24" s="171"/>
      <c r="N24" s="171"/>
      <c r="O24" s="171"/>
      <c r="P24" s="171"/>
      <c r="Q24" s="171">
        <f t="shared" si="0"/>
        <v>5</v>
      </c>
      <c r="R24" s="171" t="s">
        <v>58</v>
      </c>
    </row>
    <row r="25" spans="1:18" s="164" customFormat="1" x14ac:dyDescent="0.3">
      <c r="A25" s="171">
        <v>21</v>
      </c>
      <c r="B25" s="171" t="s">
        <v>30</v>
      </c>
      <c r="C25" s="171"/>
      <c r="D25" s="171" t="s">
        <v>349</v>
      </c>
      <c r="E25" s="171"/>
      <c r="F25" s="171" t="s">
        <v>349</v>
      </c>
      <c r="G25" s="171"/>
      <c r="H25" s="171" t="s">
        <v>349</v>
      </c>
      <c r="I25" s="171"/>
      <c r="J25" s="171" t="s">
        <v>349</v>
      </c>
      <c r="K25" s="171"/>
      <c r="L25" s="171" t="s">
        <v>349</v>
      </c>
      <c r="M25" s="171"/>
      <c r="N25" s="171"/>
      <c r="O25" s="171"/>
      <c r="P25" s="171"/>
      <c r="Q25" s="171">
        <f t="shared" si="0"/>
        <v>5</v>
      </c>
      <c r="R25" s="171" t="s">
        <v>133</v>
      </c>
    </row>
    <row r="26" spans="1:18" s="164" customFormat="1" x14ac:dyDescent="0.3">
      <c r="A26" s="219">
        <v>22</v>
      </c>
      <c r="B26" s="171" t="s">
        <v>31</v>
      </c>
      <c r="C26" s="171" t="s">
        <v>352</v>
      </c>
      <c r="D26" s="171"/>
      <c r="E26" s="171" t="s">
        <v>352</v>
      </c>
      <c r="F26" s="171"/>
      <c r="G26" s="171" t="s">
        <v>352</v>
      </c>
      <c r="H26" s="171"/>
      <c r="I26" s="171" t="s">
        <v>352</v>
      </c>
      <c r="J26" s="171"/>
      <c r="K26" s="171" t="s">
        <v>352</v>
      </c>
      <c r="L26" s="171"/>
      <c r="M26" s="171" t="s">
        <v>352</v>
      </c>
      <c r="N26" s="171"/>
      <c r="O26" s="171"/>
      <c r="P26" s="171"/>
      <c r="Q26" s="171">
        <f t="shared" si="0"/>
        <v>6</v>
      </c>
      <c r="R26" s="171" t="s">
        <v>291</v>
      </c>
    </row>
    <row r="27" spans="1:18" s="164" customFormat="1" x14ac:dyDescent="0.3">
      <c r="A27" s="171">
        <v>23</v>
      </c>
      <c r="B27" s="171" t="s">
        <v>78</v>
      </c>
      <c r="C27" s="171"/>
      <c r="D27" s="171"/>
      <c r="E27" s="171" t="s">
        <v>154</v>
      </c>
      <c r="F27" s="171" t="s">
        <v>154</v>
      </c>
      <c r="G27" s="171" t="s">
        <v>154</v>
      </c>
      <c r="H27" s="171" t="s">
        <v>154</v>
      </c>
      <c r="I27" s="171" t="s">
        <v>154</v>
      </c>
      <c r="J27" s="171" t="s">
        <v>154</v>
      </c>
      <c r="K27" s="171" t="s">
        <v>154</v>
      </c>
      <c r="L27" s="171" t="s">
        <v>154</v>
      </c>
      <c r="M27" s="171" t="s">
        <v>154</v>
      </c>
      <c r="N27" s="171"/>
      <c r="O27" s="171"/>
      <c r="P27" s="171"/>
      <c r="Q27" s="171">
        <f t="shared" si="0"/>
        <v>9</v>
      </c>
      <c r="R27" s="171" t="s">
        <v>234</v>
      </c>
    </row>
    <row r="28" spans="1:18" s="164" customFormat="1" x14ac:dyDescent="0.3">
      <c r="A28" s="219">
        <v>24</v>
      </c>
      <c r="B28" s="171" t="s">
        <v>79</v>
      </c>
      <c r="C28" s="171"/>
      <c r="D28" s="171"/>
      <c r="E28" s="171" t="s">
        <v>154</v>
      </c>
      <c r="F28" s="171" t="s">
        <v>154</v>
      </c>
      <c r="G28" s="171" t="s">
        <v>154</v>
      </c>
      <c r="H28" s="171" t="s">
        <v>154</v>
      </c>
      <c r="I28" s="171" t="s">
        <v>154</v>
      </c>
      <c r="J28" s="171" t="s">
        <v>154</v>
      </c>
      <c r="K28" s="171" t="s">
        <v>154</v>
      </c>
      <c r="L28" s="171" t="s">
        <v>154</v>
      </c>
      <c r="M28" s="171" t="s">
        <v>154</v>
      </c>
      <c r="N28" s="171"/>
      <c r="O28" s="171"/>
      <c r="P28" s="171"/>
      <c r="Q28" s="171">
        <f t="shared" si="0"/>
        <v>9</v>
      </c>
      <c r="R28" s="171" t="s">
        <v>235</v>
      </c>
    </row>
    <row r="29" spans="1:18" s="164" customFormat="1" x14ac:dyDescent="0.3">
      <c r="A29" s="171">
        <v>25</v>
      </c>
      <c r="B29" s="171" t="s">
        <v>80</v>
      </c>
      <c r="C29" s="171"/>
      <c r="D29" s="171"/>
      <c r="E29" s="171" t="s">
        <v>154</v>
      </c>
      <c r="F29" s="171" t="s">
        <v>154</v>
      </c>
      <c r="G29" s="171" t="s">
        <v>154</v>
      </c>
      <c r="H29" s="171" t="s">
        <v>154</v>
      </c>
      <c r="I29" s="171" t="s">
        <v>154</v>
      </c>
      <c r="J29" s="171" t="s">
        <v>154</v>
      </c>
      <c r="K29" s="171" t="s">
        <v>154</v>
      </c>
      <c r="L29" s="171" t="s">
        <v>154</v>
      </c>
      <c r="M29" s="171" t="s">
        <v>154</v>
      </c>
      <c r="N29" s="171"/>
      <c r="O29" s="171"/>
      <c r="P29" s="171"/>
      <c r="Q29" s="171">
        <f t="shared" si="0"/>
        <v>9</v>
      </c>
      <c r="R29" s="171" t="s">
        <v>236</v>
      </c>
    </row>
    <row r="30" spans="1:18" s="164" customFormat="1" x14ac:dyDescent="0.3">
      <c r="A30" s="219">
        <v>26</v>
      </c>
      <c r="B30" s="171" t="s">
        <v>81</v>
      </c>
      <c r="C30" s="171"/>
      <c r="D30" s="171"/>
      <c r="E30" s="171" t="s">
        <v>154</v>
      </c>
      <c r="F30" s="171" t="s">
        <v>154</v>
      </c>
      <c r="G30" s="171" t="s">
        <v>154</v>
      </c>
      <c r="H30" s="171" t="s">
        <v>154</v>
      </c>
      <c r="I30" s="171" t="s">
        <v>154</v>
      </c>
      <c r="J30" s="171" t="s">
        <v>154</v>
      </c>
      <c r="K30" s="171" t="s">
        <v>154</v>
      </c>
      <c r="L30" s="171" t="s">
        <v>154</v>
      </c>
      <c r="M30" s="171" t="s">
        <v>154</v>
      </c>
      <c r="N30" s="171"/>
      <c r="O30" s="171"/>
      <c r="P30" s="171"/>
      <c r="Q30" s="171">
        <f t="shared" si="0"/>
        <v>9</v>
      </c>
      <c r="R30" s="171" t="s">
        <v>240</v>
      </c>
    </row>
    <row r="31" spans="1:18" s="164" customFormat="1" x14ac:dyDescent="0.3">
      <c r="A31" s="171">
        <v>27</v>
      </c>
      <c r="B31" s="171" t="s">
        <v>82</v>
      </c>
      <c r="C31" s="171"/>
      <c r="D31" s="171"/>
      <c r="E31" s="171" t="s">
        <v>154</v>
      </c>
      <c r="F31" s="171" t="s">
        <v>154</v>
      </c>
      <c r="G31" s="171" t="s">
        <v>154</v>
      </c>
      <c r="H31" s="171" t="s">
        <v>154</v>
      </c>
      <c r="I31" s="171" t="s">
        <v>154</v>
      </c>
      <c r="J31" s="171" t="s">
        <v>154</v>
      </c>
      <c r="K31" s="171" t="s">
        <v>154</v>
      </c>
      <c r="L31" s="171" t="s">
        <v>154</v>
      </c>
      <c r="M31" s="171" t="s">
        <v>154</v>
      </c>
      <c r="N31" s="171"/>
      <c r="O31" s="171"/>
      <c r="P31" s="171"/>
      <c r="Q31" s="171">
        <f t="shared" si="0"/>
        <v>9</v>
      </c>
      <c r="R31" s="171" t="s">
        <v>241</v>
      </c>
    </row>
    <row r="32" spans="1:18" s="164" customFormat="1" x14ac:dyDescent="0.3">
      <c r="A32" s="219">
        <v>28</v>
      </c>
      <c r="B32" s="171" t="s">
        <v>83</v>
      </c>
      <c r="C32" s="171"/>
      <c r="D32" s="171"/>
      <c r="E32" s="171" t="s">
        <v>154</v>
      </c>
      <c r="F32" s="171"/>
      <c r="G32" s="171" t="s">
        <v>154</v>
      </c>
      <c r="H32" s="171"/>
      <c r="I32" s="171" t="s">
        <v>154</v>
      </c>
      <c r="J32" s="171"/>
      <c r="K32" s="171" t="s">
        <v>154</v>
      </c>
      <c r="L32" s="171"/>
      <c r="M32" s="171"/>
      <c r="N32" s="171"/>
      <c r="O32" s="171"/>
      <c r="P32" s="171"/>
      <c r="Q32" s="171">
        <f t="shared" si="0"/>
        <v>4</v>
      </c>
      <c r="R32" s="171" t="s">
        <v>242</v>
      </c>
    </row>
    <row r="33" spans="1:18" s="164" customFormat="1" x14ac:dyDescent="0.3">
      <c r="A33" s="171">
        <v>29</v>
      </c>
      <c r="B33" s="171" t="s">
        <v>84</v>
      </c>
      <c r="C33" s="171"/>
      <c r="D33" s="171"/>
      <c r="E33" s="171" t="s">
        <v>154</v>
      </c>
      <c r="F33" s="171" t="s">
        <v>154</v>
      </c>
      <c r="G33" s="171" t="s">
        <v>154</v>
      </c>
      <c r="H33" s="171" t="s">
        <v>154</v>
      </c>
      <c r="I33" s="171" t="s">
        <v>154</v>
      </c>
      <c r="J33" s="171" t="s">
        <v>154</v>
      </c>
      <c r="K33" s="171" t="s">
        <v>154</v>
      </c>
      <c r="L33" s="171" t="s">
        <v>154</v>
      </c>
      <c r="M33" s="171"/>
      <c r="N33" s="171"/>
      <c r="O33" s="171"/>
      <c r="P33" s="171"/>
      <c r="Q33" s="171">
        <f t="shared" si="0"/>
        <v>8</v>
      </c>
      <c r="R33" s="171" t="s">
        <v>243</v>
      </c>
    </row>
    <row r="34" spans="1:18" s="164" customFormat="1" x14ac:dyDescent="0.3">
      <c r="A34" s="219">
        <v>30</v>
      </c>
      <c r="B34" s="171" t="s">
        <v>85</v>
      </c>
      <c r="C34" s="171"/>
      <c r="D34" s="171"/>
      <c r="E34" s="171" t="s">
        <v>154</v>
      </c>
      <c r="F34" s="171"/>
      <c r="G34" s="171" t="s">
        <v>154</v>
      </c>
      <c r="H34" s="171"/>
      <c r="I34" s="171" t="s">
        <v>154</v>
      </c>
      <c r="J34" s="171"/>
      <c r="K34" s="171" t="s">
        <v>154</v>
      </c>
      <c r="L34" s="171"/>
      <c r="M34" s="171"/>
      <c r="N34" s="171"/>
      <c r="O34" s="171"/>
      <c r="P34" s="171"/>
      <c r="Q34" s="171">
        <f t="shared" si="0"/>
        <v>4</v>
      </c>
      <c r="R34" s="171" t="s">
        <v>244</v>
      </c>
    </row>
    <row r="35" spans="1:18" s="164" customFormat="1" x14ac:dyDescent="0.3">
      <c r="A35" s="171">
        <v>31</v>
      </c>
      <c r="B35" s="171" t="s">
        <v>215</v>
      </c>
      <c r="C35" s="171"/>
      <c r="D35" s="171"/>
      <c r="E35" s="171" t="s">
        <v>154</v>
      </c>
      <c r="F35" s="171" t="s">
        <v>154</v>
      </c>
      <c r="G35" s="171" t="s">
        <v>154</v>
      </c>
      <c r="H35" s="171" t="s">
        <v>154</v>
      </c>
      <c r="I35" s="171" t="s">
        <v>154</v>
      </c>
      <c r="J35" s="171" t="s">
        <v>154</v>
      </c>
      <c r="K35" s="171" t="s">
        <v>154</v>
      </c>
      <c r="L35" s="171" t="s">
        <v>154</v>
      </c>
      <c r="M35" s="171" t="s">
        <v>154</v>
      </c>
      <c r="N35" s="171" t="s">
        <v>154</v>
      </c>
      <c r="O35" s="171"/>
      <c r="P35" s="171"/>
      <c r="Q35" s="171">
        <f t="shared" si="0"/>
        <v>10</v>
      </c>
      <c r="R35" s="171" t="s">
        <v>245</v>
      </c>
    </row>
    <row r="36" spans="1:18" s="164" customFormat="1" x14ac:dyDescent="0.3">
      <c r="A36" s="219">
        <v>32</v>
      </c>
      <c r="B36" s="171" t="s">
        <v>86</v>
      </c>
      <c r="C36" s="171"/>
      <c r="D36" s="171"/>
      <c r="E36" s="171" t="s">
        <v>154</v>
      </c>
      <c r="F36" s="171" t="s">
        <v>154</v>
      </c>
      <c r="G36" s="171" t="s">
        <v>154</v>
      </c>
      <c r="H36" s="171" t="s">
        <v>154</v>
      </c>
      <c r="I36" s="171" t="s">
        <v>154</v>
      </c>
      <c r="J36" s="171" t="s">
        <v>154</v>
      </c>
      <c r="K36" s="171" t="s">
        <v>154</v>
      </c>
      <c r="L36" s="171" t="s">
        <v>154</v>
      </c>
      <c r="M36" s="171" t="s">
        <v>154</v>
      </c>
      <c r="N36" s="171" t="s">
        <v>154</v>
      </c>
      <c r="O36" s="171"/>
      <c r="P36" s="171"/>
      <c r="Q36" s="171">
        <f t="shared" si="0"/>
        <v>10</v>
      </c>
      <c r="R36" s="171" t="s">
        <v>246</v>
      </c>
    </row>
    <row r="37" spans="1:18" s="164" customFormat="1" x14ac:dyDescent="0.3">
      <c r="A37" s="171">
        <v>33</v>
      </c>
      <c r="B37" s="171" t="s">
        <v>87</v>
      </c>
      <c r="C37" s="171"/>
      <c r="D37" s="171"/>
      <c r="E37" s="171" t="s">
        <v>154</v>
      </c>
      <c r="F37" s="171" t="s">
        <v>154</v>
      </c>
      <c r="G37" s="171" t="s">
        <v>154</v>
      </c>
      <c r="H37" s="171" t="s">
        <v>154</v>
      </c>
      <c r="I37" s="171" t="s">
        <v>154</v>
      </c>
      <c r="J37" s="171" t="s">
        <v>154</v>
      </c>
      <c r="K37" s="171" t="s">
        <v>154</v>
      </c>
      <c r="L37" s="171" t="s">
        <v>154</v>
      </c>
      <c r="M37" s="171" t="s">
        <v>154</v>
      </c>
      <c r="N37" s="171" t="s">
        <v>154</v>
      </c>
      <c r="O37" s="171"/>
      <c r="P37" s="171"/>
      <c r="Q37" s="171">
        <f t="shared" si="0"/>
        <v>10</v>
      </c>
      <c r="R37" s="171" t="s">
        <v>247</v>
      </c>
    </row>
    <row r="38" spans="1:18" s="164" customFormat="1" x14ac:dyDescent="0.3">
      <c r="A38" s="219">
        <v>34</v>
      </c>
      <c r="B38" s="171" t="s">
        <v>216</v>
      </c>
      <c r="C38" s="171"/>
      <c r="D38" s="171"/>
      <c r="E38" s="171" t="s">
        <v>154</v>
      </c>
      <c r="F38" s="171" t="s">
        <v>154</v>
      </c>
      <c r="G38" s="171" t="s">
        <v>154</v>
      </c>
      <c r="H38" s="171" t="s">
        <v>154</v>
      </c>
      <c r="I38" s="171" t="s">
        <v>154</v>
      </c>
      <c r="J38" s="171" t="s">
        <v>154</v>
      </c>
      <c r="K38" s="171" t="s">
        <v>154</v>
      </c>
      <c r="L38" s="171" t="s">
        <v>154</v>
      </c>
      <c r="M38" s="171" t="s">
        <v>154</v>
      </c>
      <c r="N38" s="171" t="s">
        <v>154</v>
      </c>
      <c r="O38" s="171"/>
      <c r="P38" s="171"/>
      <c r="Q38" s="171">
        <f t="shared" si="0"/>
        <v>10</v>
      </c>
      <c r="R38" s="171" t="s">
        <v>248</v>
      </c>
    </row>
    <row r="39" spans="1:18" s="164" customFormat="1" x14ac:dyDescent="0.3">
      <c r="A39" s="171">
        <v>35</v>
      </c>
      <c r="B39" s="171" t="s">
        <v>217</v>
      </c>
      <c r="C39" s="171"/>
      <c r="D39" s="171"/>
      <c r="E39" s="171" t="s">
        <v>154</v>
      </c>
      <c r="F39" s="171" t="s">
        <v>154</v>
      </c>
      <c r="G39" s="171" t="s">
        <v>154</v>
      </c>
      <c r="H39" s="171" t="s">
        <v>154</v>
      </c>
      <c r="I39" s="171" t="s">
        <v>154</v>
      </c>
      <c r="J39" s="171" t="s">
        <v>154</v>
      </c>
      <c r="K39" s="171" t="s">
        <v>154</v>
      </c>
      <c r="L39" s="171" t="s">
        <v>154</v>
      </c>
      <c r="M39" s="171" t="s">
        <v>154</v>
      </c>
      <c r="N39" s="171" t="s">
        <v>154</v>
      </c>
      <c r="O39" s="171"/>
      <c r="P39" s="171"/>
      <c r="Q39" s="171">
        <f t="shared" si="0"/>
        <v>10</v>
      </c>
      <c r="R39" s="171" t="s">
        <v>249</v>
      </c>
    </row>
    <row r="40" spans="1:18" s="164" customFormat="1" x14ac:dyDescent="0.3">
      <c r="A40" s="219">
        <v>36</v>
      </c>
      <c r="B40" s="171" t="s">
        <v>218</v>
      </c>
      <c r="C40" s="171"/>
      <c r="D40" s="171"/>
      <c r="E40" s="171" t="s">
        <v>154</v>
      </c>
      <c r="F40" s="171"/>
      <c r="G40" s="171" t="s">
        <v>154</v>
      </c>
      <c r="H40" s="171"/>
      <c r="I40" s="171" t="s">
        <v>154</v>
      </c>
      <c r="J40" s="171"/>
      <c r="K40" s="171" t="s">
        <v>154</v>
      </c>
      <c r="L40" s="171"/>
      <c r="M40" s="171" t="s">
        <v>154</v>
      </c>
      <c r="N40" s="171"/>
      <c r="O40" s="171"/>
      <c r="P40" s="171"/>
      <c r="Q40" s="171">
        <f t="shared" si="0"/>
        <v>5</v>
      </c>
      <c r="R40" s="171" t="s">
        <v>250</v>
      </c>
    </row>
    <row r="41" spans="1:18" s="173" customFormat="1" x14ac:dyDescent="0.3">
      <c r="A41" s="171">
        <v>37</v>
      </c>
      <c r="B41" s="172" t="s">
        <v>219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s="177" customFormat="1" x14ac:dyDescent="0.3">
      <c r="A42" s="174"/>
      <c r="B42" s="175"/>
      <c r="C42" s="176"/>
      <c r="D42" s="176"/>
      <c r="E42" s="176"/>
      <c r="F42" s="176"/>
      <c r="G42" s="176"/>
      <c r="H42" s="176"/>
      <c r="I42" s="176"/>
      <c r="J42" s="176"/>
      <c r="K42" s="175"/>
      <c r="L42" s="175"/>
      <c r="M42" s="176"/>
      <c r="N42" s="176"/>
      <c r="O42" s="176"/>
      <c r="P42" s="176"/>
      <c r="Q42" s="175"/>
      <c r="R42" s="175"/>
    </row>
    <row r="43" spans="1:18" s="177" customFormat="1" x14ac:dyDescent="0.3">
      <c r="A43" s="165"/>
      <c r="C43" s="173"/>
      <c r="D43" s="173"/>
      <c r="E43" s="173"/>
      <c r="F43" s="173"/>
      <c r="G43" s="173"/>
      <c r="H43" s="173"/>
      <c r="I43" s="173"/>
      <c r="J43" s="173"/>
      <c r="M43" s="173"/>
      <c r="N43" s="173"/>
      <c r="O43" s="173"/>
      <c r="P43" s="173"/>
    </row>
    <row r="44" spans="1:18" s="177" customFormat="1" x14ac:dyDescent="0.3">
      <c r="A44" s="165"/>
      <c r="C44" s="173"/>
      <c r="D44" s="173"/>
      <c r="E44" s="173"/>
      <c r="F44" s="173"/>
      <c r="G44" s="173"/>
      <c r="H44" s="173"/>
      <c r="I44" s="173"/>
      <c r="J44" s="173"/>
      <c r="M44" s="173"/>
      <c r="N44" s="173"/>
      <c r="O44" s="173"/>
      <c r="P44" s="173"/>
    </row>
    <row r="45" spans="1:18" s="177" customFormat="1" x14ac:dyDescent="0.3">
      <c r="A45" s="165"/>
      <c r="C45" s="173"/>
      <c r="D45" s="173"/>
      <c r="E45" s="173"/>
      <c r="F45" s="173"/>
      <c r="G45" s="173"/>
      <c r="H45" s="173"/>
      <c r="I45" s="173"/>
      <c r="J45" s="173"/>
      <c r="M45" s="173"/>
      <c r="N45" s="173"/>
      <c r="O45" s="173"/>
      <c r="P45" s="173"/>
    </row>
    <row r="46" spans="1:18" s="177" customFormat="1" x14ac:dyDescent="0.3">
      <c r="A46" s="165"/>
      <c r="C46" s="173"/>
      <c r="D46" s="173"/>
      <c r="E46" s="173"/>
      <c r="F46" s="173"/>
      <c r="G46" s="173"/>
      <c r="H46" s="173"/>
      <c r="I46" s="173"/>
      <c r="J46" s="173"/>
      <c r="M46" s="173"/>
      <c r="N46" s="173"/>
      <c r="O46" s="173"/>
      <c r="P46" s="173"/>
    </row>
    <row r="100" spans="1:21" s="164" customFormat="1" x14ac:dyDescent="0.3">
      <c r="A100" s="165"/>
      <c r="B100" s="178"/>
      <c r="C100" s="179"/>
      <c r="D100" s="179"/>
      <c r="E100" s="179"/>
      <c r="F100" s="179"/>
      <c r="G100" s="179"/>
      <c r="H100" s="179"/>
      <c r="I100" s="179"/>
      <c r="J100" s="179"/>
      <c r="K100" s="178"/>
      <c r="L100" s="178"/>
      <c r="N100" s="164" t="s">
        <v>70</v>
      </c>
      <c r="Q100" s="178"/>
      <c r="R100" s="178"/>
      <c r="S100" s="178"/>
      <c r="T100" s="178"/>
      <c r="U100" s="178"/>
    </row>
    <row r="104" spans="1:21" s="164" customFormat="1" x14ac:dyDescent="0.3">
      <c r="A104" s="165"/>
      <c r="B104" s="178"/>
      <c r="C104" s="179"/>
      <c r="D104" s="179"/>
      <c r="E104" s="448"/>
      <c r="F104" s="179"/>
      <c r="G104" s="179"/>
      <c r="H104" s="179"/>
      <c r="I104" s="179"/>
      <c r="J104" s="179"/>
      <c r="K104" s="178"/>
      <c r="L104" s="178"/>
      <c r="Q104" s="178"/>
      <c r="R104" s="178"/>
      <c r="S104" s="178"/>
      <c r="T104" s="178"/>
      <c r="U104" s="178"/>
    </row>
    <row r="105" spans="1:21" s="164" customFormat="1" x14ac:dyDescent="0.3">
      <c r="A105" s="165"/>
      <c r="B105" s="178"/>
      <c r="C105" s="179"/>
      <c r="D105" s="179"/>
      <c r="E105" s="448"/>
      <c r="F105" s="179"/>
      <c r="G105" s="179"/>
      <c r="H105" s="179"/>
      <c r="I105" s="179"/>
      <c r="J105" s="179"/>
      <c r="K105" s="178"/>
      <c r="L105" s="178"/>
      <c r="Q105" s="178"/>
      <c r="R105" s="178"/>
      <c r="S105" s="178"/>
      <c r="T105" s="178"/>
      <c r="U105" s="178"/>
    </row>
    <row r="106" spans="1:21" s="164" customFormat="1" x14ac:dyDescent="0.3">
      <c r="A106" s="165"/>
      <c r="B106" s="178"/>
      <c r="C106" s="179"/>
      <c r="D106" s="179"/>
      <c r="E106" s="448"/>
      <c r="F106" s="179"/>
      <c r="G106" s="179"/>
      <c r="H106" s="179"/>
      <c r="I106" s="179"/>
      <c r="J106" s="179"/>
      <c r="K106" s="178"/>
      <c r="L106" s="178"/>
      <c r="Q106" s="178"/>
      <c r="R106" s="178"/>
      <c r="S106" s="178"/>
      <c r="T106" s="178"/>
      <c r="U106" s="178"/>
    </row>
    <row r="123" spans="4:11" x14ac:dyDescent="0.3">
      <c r="D123" s="179" t="s">
        <v>128</v>
      </c>
      <c r="E123" s="179" t="s">
        <v>128</v>
      </c>
      <c r="F123" s="179" t="s">
        <v>128</v>
      </c>
      <c r="G123" s="179">
        <v>50</v>
      </c>
    </row>
    <row r="124" spans="4:11" x14ac:dyDescent="0.3">
      <c r="D124" s="179" t="s">
        <v>129</v>
      </c>
      <c r="E124" s="179" t="s">
        <v>129</v>
      </c>
      <c r="F124" s="179" t="s">
        <v>129</v>
      </c>
      <c r="G124" s="179">
        <v>50</v>
      </c>
      <c r="K124" s="178">
        <v>4</v>
      </c>
    </row>
    <row r="125" spans="4:11" x14ac:dyDescent="0.3">
      <c r="D125" s="179" t="s">
        <v>128</v>
      </c>
      <c r="E125" s="179" t="s">
        <v>128</v>
      </c>
      <c r="F125" s="179" t="s">
        <v>128</v>
      </c>
      <c r="G125" s="179">
        <v>240</v>
      </c>
      <c r="K125" s="178">
        <v>4</v>
      </c>
    </row>
    <row r="126" spans="4:11" x14ac:dyDescent="0.3">
      <c r="D126" s="179" t="s">
        <v>129</v>
      </c>
      <c r="E126" s="179" t="s">
        <v>129</v>
      </c>
      <c r="F126" s="179" t="s">
        <v>129</v>
      </c>
      <c r="K126" s="178">
        <v>3</v>
      </c>
    </row>
    <row r="127" spans="4:11" x14ac:dyDescent="0.3">
      <c r="D127" s="179" t="s">
        <v>128</v>
      </c>
      <c r="K127" s="178">
        <v>0</v>
      </c>
    </row>
    <row r="128" spans="4:11" x14ac:dyDescent="0.3">
      <c r="K128" s="178">
        <v>0</v>
      </c>
    </row>
    <row r="162" spans="5:11" x14ac:dyDescent="0.3">
      <c r="K162" s="178">
        <v>2</v>
      </c>
    </row>
    <row r="163" spans="5:11" x14ac:dyDescent="0.3">
      <c r="K163" s="178">
        <v>6</v>
      </c>
    </row>
    <row r="164" spans="5:11" x14ac:dyDescent="0.3">
      <c r="K164" s="178">
        <v>4</v>
      </c>
    </row>
    <row r="165" spans="5:11" x14ac:dyDescent="0.3">
      <c r="K165" s="178">
        <v>2</v>
      </c>
    </row>
    <row r="166" spans="5:11" x14ac:dyDescent="0.3">
      <c r="K166" s="178">
        <v>2</v>
      </c>
    </row>
    <row r="167" spans="5:11" x14ac:dyDescent="0.3">
      <c r="E167" s="179" t="s">
        <v>56</v>
      </c>
      <c r="F167" s="179" t="s">
        <v>55</v>
      </c>
      <c r="K167" s="178">
        <v>4</v>
      </c>
    </row>
    <row r="168" spans="5:11" x14ac:dyDescent="0.3">
      <c r="E168" s="179" t="s">
        <v>56</v>
      </c>
      <c r="F168" s="179" t="s">
        <v>55</v>
      </c>
    </row>
    <row r="169" spans="5:11" x14ac:dyDescent="0.3">
      <c r="E169" s="179" t="s">
        <v>56</v>
      </c>
      <c r="F169" s="179" t="s">
        <v>55</v>
      </c>
    </row>
    <row r="170" spans="5:11" x14ac:dyDescent="0.3">
      <c r="E170" s="179" t="s">
        <v>56</v>
      </c>
      <c r="F170" s="179" t="s">
        <v>55</v>
      </c>
      <c r="K170" s="178">
        <v>4</v>
      </c>
    </row>
    <row r="171" spans="5:11" x14ac:dyDescent="0.3">
      <c r="K171" s="178">
        <v>2</v>
      </c>
    </row>
    <row r="172" spans="5:11" x14ac:dyDescent="0.3">
      <c r="K172" s="178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14" sqref="R14"/>
    </sheetView>
  </sheetViews>
  <sheetFormatPr defaultColWidth="9.140625" defaultRowHeight="17.25" x14ac:dyDescent="0.3"/>
  <cols>
    <col min="1" max="1" width="4.7109375" style="165" customWidth="1"/>
    <col min="2" max="2" width="14.28515625" style="165" customWidth="1"/>
    <col min="3" max="4" width="5.42578125" style="170" customWidth="1"/>
    <col min="5" max="10" width="5.42578125" style="164" customWidth="1"/>
    <col min="11" max="12" width="5.42578125" style="165" customWidth="1"/>
    <col min="13" max="16" width="5.42578125" style="164" customWidth="1"/>
    <col min="17" max="17" width="5.42578125" style="165" customWidth="1"/>
    <col min="18" max="18" width="53.85546875" style="165" customWidth="1"/>
    <col min="19" max="16384" width="9.140625" style="165"/>
  </cols>
  <sheetData>
    <row r="1" spans="1:18" x14ac:dyDescent="0.3">
      <c r="A1" s="449" t="s">
        <v>306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x14ac:dyDescent="0.3">
      <c r="A2" s="450" t="s">
        <v>307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s="164" customFormat="1" x14ac:dyDescent="0.3">
      <c r="A3" s="166" t="s">
        <v>2</v>
      </c>
      <c r="B3" s="166" t="s">
        <v>96</v>
      </c>
      <c r="C3" s="456" t="s">
        <v>5</v>
      </c>
      <c r="D3" s="456"/>
      <c r="E3" s="455" t="s">
        <v>6</v>
      </c>
      <c r="F3" s="455"/>
      <c r="G3" s="455" t="s">
        <v>7</v>
      </c>
      <c r="H3" s="455"/>
      <c r="I3" s="455" t="s">
        <v>8</v>
      </c>
      <c r="J3" s="455"/>
      <c r="K3" s="455" t="s">
        <v>9</v>
      </c>
      <c r="L3" s="455"/>
      <c r="M3" s="455" t="s">
        <v>10</v>
      </c>
      <c r="N3" s="455"/>
      <c r="O3" s="455" t="s">
        <v>11</v>
      </c>
      <c r="P3" s="455"/>
      <c r="Q3" s="166" t="s">
        <v>137</v>
      </c>
      <c r="R3" s="166" t="s">
        <v>91</v>
      </c>
    </row>
    <row r="4" spans="1:18" x14ac:dyDescent="0.3">
      <c r="A4" s="180"/>
      <c r="B4" s="180"/>
      <c r="C4" s="221" t="s">
        <v>89</v>
      </c>
      <c r="D4" s="221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80">
        <f>SUM(Q5:Q27)</f>
        <v>309</v>
      </c>
      <c r="R4" s="180"/>
    </row>
    <row r="5" spans="1:18" s="164" customFormat="1" x14ac:dyDescent="0.3">
      <c r="A5" s="171">
        <v>1</v>
      </c>
      <c r="B5" s="181" t="s">
        <v>97</v>
      </c>
      <c r="C5" s="187"/>
      <c r="D5" s="187"/>
      <c r="E5" s="171"/>
      <c r="F5" s="171">
        <v>5</v>
      </c>
      <c r="G5" s="171"/>
      <c r="H5" s="171">
        <v>5</v>
      </c>
      <c r="I5" s="171"/>
      <c r="J5" s="171">
        <v>5</v>
      </c>
      <c r="K5" s="171"/>
      <c r="L5" s="171">
        <v>5</v>
      </c>
      <c r="M5" s="171"/>
      <c r="N5" s="171">
        <v>5</v>
      </c>
      <c r="O5" s="171"/>
      <c r="P5" s="171"/>
      <c r="Q5" s="171">
        <f>SUM(C5:P5)</f>
        <v>25</v>
      </c>
      <c r="R5" s="171" t="s">
        <v>146</v>
      </c>
    </row>
    <row r="6" spans="1:18" s="164" customFormat="1" x14ac:dyDescent="0.3">
      <c r="A6" s="171">
        <v>2</v>
      </c>
      <c r="B6" s="181" t="s">
        <v>98</v>
      </c>
      <c r="C6" s="187"/>
      <c r="D6" s="187"/>
      <c r="E6" s="171"/>
      <c r="F6" s="171">
        <v>5</v>
      </c>
      <c r="G6" s="171"/>
      <c r="H6" s="171">
        <v>5</v>
      </c>
      <c r="I6" s="171"/>
      <c r="J6" s="171">
        <v>5</v>
      </c>
      <c r="K6" s="171">
        <v>1</v>
      </c>
      <c r="L6" s="171">
        <v>5</v>
      </c>
      <c r="M6" s="171"/>
      <c r="N6" s="171">
        <v>5</v>
      </c>
      <c r="O6" s="171"/>
      <c r="P6" s="171"/>
      <c r="Q6" s="171">
        <f t="shared" ref="Q6:Q30" si="0">SUM(C6:P6)</f>
        <v>26</v>
      </c>
      <c r="R6" s="171" t="s">
        <v>315</v>
      </c>
    </row>
    <row r="7" spans="1:18" s="164" customFormat="1" x14ac:dyDescent="0.3">
      <c r="A7" s="171">
        <v>3</v>
      </c>
      <c r="B7" s="181" t="s">
        <v>99</v>
      </c>
      <c r="C7" s="187"/>
      <c r="D7" s="187"/>
      <c r="E7" s="171">
        <v>5</v>
      </c>
      <c r="F7" s="171"/>
      <c r="G7" s="171">
        <v>5</v>
      </c>
      <c r="H7" s="171"/>
      <c r="I7" s="171">
        <v>5</v>
      </c>
      <c r="J7" s="171"/>
      <c r="K7" s="171">
        <v>1</v>
      </c>
      <c r="L7" s="171"/>
      <c r="M7" s="171"/>
      <c r="N7" s="171"/>
      <c r="O7" s="171"/>
      <c r="P7" s="171"/>
      <c r="Q7" s="171">
        <f t="shared" si="0"/>
        <v>16</v>
      </c>
      <c r="R7" s="171" t="s">
        <v>305</v>
      </c>
    </row>
    <row r="8" spans="1:18" s="164" customFormat="1" x14ac:dyDescent="0.3">
      <c r="A8" s="171">
        <v>4</v>
      </c>
      <c r="B8" s="181" t="s">
        <v>100</v>
      </c>
      <c r="C8" s="187"/>
      <c r="D8" s="187"/>
      <c r="E8" s="171"/>
      <c r="F8" s="171">
        <v>5</v>
      </c>
      <c r="G8" s="171"/>
      <c r="H8" s="171">
        <v>5</v>
      </c>
      <c r="I8" s="171"/>
      <c r="J8" s="171">
        <v>5</v>
      </c>
      <c r="K8" s="171"/>
      <c r="L8" s="171">
        <v>5</v>
      </c>
      <c r="M8" s="171">
        <v>1</v>
      </c>
      <c r="N8" s="171">
        <v>5</v>
      </c>
      <c r="O8" s="171"/>
      <c r="P8" s="171"/>
      <c r="Q8" s="171">
        <f t="shared" si="0"/>
        <v>26</v>
      </c>
      <c r="R8" s="171" t="s">
        <v>309</v>
      </c>
    </row>
    <row r="9" spans="1:18" s="164" customFormat="1" x14ac:dyDescent="0.3">
      <c r="A9" s="171">
        <v>5</v>
      </c>
      <c r="B9" s="181" t="s">
        <v>101</v>
      </c>
      <c r="C9" s="187"/>
      <c r="D9" s="187"/>
      <c r="E9" s="171">
        <v>5</v>
      </c>
      <c r="F9" s="171"/>
      <c r="G9" s="171">
        <v>5</v>
      </c>
      <c r="H9" s="171"/>
      <c r="I9" s="171">
        <v>5</v>
      </c>
      <c r="J9" s="171"/>
      <c r="K9" s="171">
        <v>5</v>
      </c>
      <c r="L9" s="171"/>
      <c r="M9" s="171"/>
      <c r="N9" s="171"/>
      <c r="O9" s="171"/>
      <c r="P9" s="171"/>
      <c r="Q9" s="171">
        <f t="shared" si="0"/>
        <v>20</v>
      </c>
      <c r="R9" s="171" t="s">
        <v>283</v>
      </c>
    </row>
    <row r="10" spans="1:18" s="173" customFormat="1" x14ac:dyDescent="0.3">
      <c r="A10" s="172">
        <v>6</v>
      </c>
      <c r="B10" s="182" t="s">
        <v>92</v>
      </c>
      <c r="C10" s="222"/>
      <c r="D10" s="22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>
        <f t="shared" si="0"/>
        <v>0</v>
      </c>
      <c r="R10" s="172"/>
    </row>
    <row r="11" spans="1:18" s="164" customFormat="1" x14ac:dyDescent="0.3">
      <c r="A11" s="171">
        <v>7</v>
      </c>
      <c r="B11" s="181" t="s">
        <v>102</v>
      </c>
      <c r="C11" s="187"/>
      <c r="D11" s="187"/>
      <c r="E11" s="171"/>
      <c r="F11" s="171">
        <v>5</v>
      </c>
      <c r="G11" s="171"/>
      <c r="H11" s="171">
        <v>5</v>
      </c>
      <c r="I11" s="171"/>
      <c r="J11" s="171">
        <v>5</v>
      </c>
      <c r="K11" s="171"/>
      <c r="L11" s="171">
        <v>5</v>
      </c>
      <c r="M11" s="171"/>
      <c r="N11" s="171"/>
      <c r="O11" s="171"/>
      <c r="P11" s="171"/>
      <c r="Q11" s="171">
        <f t="shared" si="0"/>
        <v>20</v>
      </c>
      <c r="R11" s="171" t="s">
        <v>313</v>
      </c>
    </row>
    <row r="12" spans="1:18" s="164" customFormat="1" x14ac:dyDescent="0.3">
      <c r="A12" s="171">
        <v>8</v>
      </c>
      <c r="B12" s="181" t="s">
        <v>28</v>
      </c>
      <c r="C12" s="187"/>
      <c r="D12" s="187"/>
      <c r="E12" s="171">
        <v>5</v>
      </c>
      <c r="F12" s="171"/>
      <c r="G12" s="171">
        <v>5</v>
      </c>
      <c r="H12" s="171"/>
      <c r="I12" s="171">
        <v>5</v>
      </c>
      <c r="J12" s="171"/>
      <c r="K12" s="171">
        <v>5</v>
      </c>
      <c r="L12" s="171"/>
      <c r="M12" s="171"/>
      <c r="N12" s="171"/>
      <c r="O12" s="171"/>
      <c r="P12" s="171"/>
      <c r="Q12" s="171">
        <f t="shared" si="0"/>
        <v>20</v>
      </c>
      <c r="R12" s="171" t="s">
        <v>149</v>
      </c>
    </row>
    <row r="13" spans="1:18" s="173" customFormat="1" x14ac:dyDescent="0.3">
      <c r="A13" s="172">
        <v>9</v>
      </c>
      <c r="B13" s="182" t="s">
        <v>134</v>
      </c>
      <c r="C13" s="222"/>
      <c r="D13" s="222"/>
      <c r="E13" s="172"/>
      <c r="F13" s="172">
        <v>5</v>
      </c>
      <c r="G13" s="172"/>
      <c r="H13" s="172">
        <v>1</v>
      </c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6</v>
      </c>
      <c r="R13" s="172" t="s">
        <v>297</v>
      </c>
    </row>
    <row r="14" spans="1:18" s="164" customFormat="1" x14ac:dyDescent="0.3">
      <c r="A14" s="171">
        <v>10</v>
      </c>
      <c r="B14" s="181" t="s">
        <v>93</v>
      </c>
      <c r="C14" s="187"/>
      <c r="D14" s="187"/>
      <c r="E14" s="171"/>
      <c r="F14" s="171">
        <v>5</v>
      </c>
      <c r="G14" s="171"/>
      <c r="H14" s="171">
        <v>5</v>
      </c>
      <c r="I14" s="171"/>
      <c r="J14" s="171">
        <v>5</v>
      </c>
      <c r="K14" s="171"/>
      <c r="L14" s="171">
        <v>5</v>
      </c>
      <c r="M14" s="171"/>
      <c r="N14" s="171"/>
      <c r="O14" s="171"/>
      <c r="P14" s="171"/>
      <c r="Q14" s="171">
        <f t="shared" si="0"/>
        <v>20</v>
      </c>
      <c r="R14" s="235" t="s">
        <v>334</v>
      </c>
    </row>
    <row r="15" spans="1:18" s="173" customFormat="1" x14ac:dyDescent="0.3">
      <c r="A15" s="172">
        <v>11</v>
      </c>
      <c r="B15" s="182" t="s">
        <v>104</v>
      </c>
      <c r="C15" s="222"/>
      <c r="D15" s="222"/>
      <c r="E15" s="172"/>
      <c r="F15" s="172"/>
      <c r="G15" s="172"/>
      <c r="H15" s="172"/>
      <c r="I15" s="172"/>
      <c r="J15" s="172"/>
      <c r="K15" s="172">
        <v>5</v>
      </c>
      <c r="L15" s="172"/>
      <c r="M15" s="172"/>
      <c r="N15" s="172"/>
      <c r="O15" s="172"/>
      <c r="P15" s="172"/>
      <c r="Q15" s="172">
        <f t="shared" si="0"/>
        <v>5</v>
      </c>
      <c r="R15" s="172" t="s">
        <v>264</v>
      </c>
    </row>
    <row r="16" spans="1:18" s="164" customFormat="1" x14ac:dyDescent="0.3">
      <c r="A16" s="171">
        <v>12</v>
      </c>
      <c r="B16" s="181" t="s">
        <v>105</v>
      </c>
      <c r="C16" s="187"/>
      <c r="D16" s="187"/>
      <c r="E16" s="171">
        <v>5</v>
      </c>
      <c r="F16" s="171"/>
      <c r="G16" s="171"/>
      <c r="H16" s="171"/>
      <c r="I16" s="171"/>
      <c r="J16" s="171"/>
      <c r="K16" s="171"/>
      <c r="L16" s="171"/>
      <c r="M16" s="171">
        <v>1</v>
      </c>
      <c r="N16" s="171"/>
      <c r="O16" s="171"/>
      <c r="P16" s="171"/>
      <c r="Q16" s="171">
        <f t="shared" si="0"/>
        <v>6</v>
      </c>
      <c r="R16" s="171" t="s">
        <v>298</v>
      </c>
    </row>
    <row r="17" spans="1:18" s="173" customFormat="1" x14ac:dyDescent="0.3">
      <c r="A17" s="172">
        <v>13</v>
      </c>
      <c r="B17" s="182" t="s">
        <v>40</v>
      </c>
      <c r="C17" s="222"/>
      <c r="D17" s="22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 t="shared" si="0"/>
        <v>0</v>
      </c>
      <c r="R17" s="172" t="s">
        <v>160</v>
      </c>
    </row>
    <row r="18" spans="1:18" s="173" customFormat="1" x14ac:dyDescent="0.3">
      <c r="A18" s="172">
        <v>14</v>
      </c>
      <c r="B18" s="182" t="s">
        <v>114</v>
      </c>
      <c r="C18" s="222"/>
      <c r="D18" s="22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>
        <f>SUM(C18:P18)</f>
        <v>0</v>
      </c>
      <c r="R18" s="172" t="s">
        <v>280</v>
      </c>
    </row>
    <row r="19" spans="1:18" s="164" customFormat="1" x14ac:dyDescent="0.3">
      <c r="A19" s="171">
        <v>15</v>
      </c>
      <c r="B19" s="181" t="s">
        <v>106</v>
      </c>
      <c r="C19" s="187"/>
      <c r="D19" s="187"/>
      <c r="E19" s="171">
        <v>5</v>
      </c>
      <c r="F19" s="171"/>
      <c r="G19" s="171"/>
      <c r="H19" s="171"/>
      <c r="I19" s="171"/>
      <c r="J19" s="171"/>
      <c r="K19" s="171"/>
      <c r="L19" s="171"/>
      <c r="M19" s="171">
        <v>1</v>
      </c>
      <c r="N19" s="171"/>
      <c r="O19" s="171"/>
      <c r="P19" s="171"/>
      <c r="Q19" s="171">
        <f t="shared" si="0"/>
        <v>6</v>
      </c>
      <c r="R19" s="171" t="s">
        <v>316</v>
      </c>
    </row>
    <row r="20" spans="1:18" s="164" customFormat="1" x14ac:dyDescent="0.3">
      <c r="A20" s="171">
        <v>16</v>
      </c>
      <c r="B20" s="181" t="s">
        <v>107</v>
      </c>
      <c r="C20" s="187"/>
      <c r="D20" s="187"/>
      <c r="E20" s="171">
        <v>5</v>
      </c>
      <c r="F20" s="171"/>
      <c r="G20" s="171">
        <v>5</v>
      </c>
      <c r="H20" s="171"/>
      <c r="I20" s="171">
        <v>5</v>
      </c>
      <c r="J20" s="171"/>
      <c r="K20" s="171">
        <v>5</v>
      </c>
      <c r="L20" s="171"/>
      <c r="M20" s="171">
        <v>1</v>
      </c>
      <c r="N20" s="171"/>
      <c r="O20" s="171"/>
      <c r="P20" s="171"/>
      <c r="Q20" s="171">
        <f t="shared" si="0"/>
        <v>21</v>
      </c>
      <c r="R20" s="171" t="s">
        <v>331</v>
      </c>
    </row>
    <row r="21" spans="1:18" s="173" customFormat="1" x14ac:dyDescent="0.3">
      <c r="A21" s="172">
        <v>17</v>
      </c>
      <c r="B21" s="182" t="s">
        <v>108</v>
      </c>
      <c r="C21" s="222"/>
      <c r="D21" s="222"/>
      <c r="E21" s="172">
        <v>5</v>
      </c>
      <c r="F21" s="172"/>
      <c r="G21" s="172">
        <v>5</v>
      </c>
      <c r="H21" s="172"/>
      <c r="I21" s="172">
        <v>1</v>
      </c>
      <c r="J21" s="172"/>
      <c r="K21" s="172">
        <v>1</v>
      </c>
      <c r="L21" s="172"/>
      <c r="M21" s="172"/>
      <c r="N21" s="172"/>
      <c r="O21" s="172"/>
      <c r="P21" s="172"/>
      <c r="Q21" s="172">
        <f t="shared" si="0"/>
        <v>12</v>
      </c>
      <c r="R21" s="172" t="s">
        <v>295</v>
      </c>
    </row>
    <row r="22" spans="1:18" s="164" customFormat="1" x14ac:dyDescent="0.3">
      <c r="A22" s="171">
        <v>18</v>
      </c>
      <c r="B22" s="181" t="s">
        <v>109</v>
      </c>
      <c r="C22" s="187"/>
      <c r="D22" s="187"/>
      <c r="E22" s="171"/>
      <c r="F22" s="171"/>
      <c r="G22" s="171"/>
      <c r="H22" s="171"/>
      <c r="I22" s="171">
        <v>5</v>
      </c>
      <c r="J22" s="171"/>
      <c r="K22" s="171">
        <v>5</v>
      </c>
      <c r="L22" s="171"/>
      <c r="M22" s="171"/>
      <c r="N22" s="171"/>
      <c r="O22" s="171"/>
      <c r="P22" s="171"/>
      <c r="Q22" s="171">
        <f t="shared" si="0"/>
        <v>10</v>
      </c>
      <c r="R22" s="171" t="s">
        <v>161</v>
      </c>
    </row>
    <row r="23" spans="1:18" s="173" customFormat="1" x14ac:dyDescent="0.3">
      <c r="A23" s="172">
        <v>19</v>
      </c>
      <c r="B23" s="182" t="s">
        <v>65</v>
      </c>
      <c r="C23" s="222"/>
      <c r="D23" s="222"/>
      <c r="E23" s="172"/>
      <c r="F23" s="172"/>
      <c r="G23" s="172"/>
      <c r="H23" s="172"/>
      <c r="I23" s="172">
        <v>5</v>
      </c>
      <c r="J23" s="172"/>
      <c r="K23" s="172">
        <v>5</v>
      </c>
      <c r="L23" s="172"/>
      <c r="M23" s="172">
        <v>5</v>
      </c>
      <c r="N23" s="172"/>
      <c r="O23" s="172"/>
      <c r="P23" s="172"/>
      <c r="Q23" s="172">
        <f t="shared" si="0"/>
        <v>15</v>
      </c>
      <c r="R23" s="172" t="s">
        <v>314</v>
      </c>
    </row>
    <row r="24" spans="1:18" s="164" customFormat="1" x14ac:dyDescent="0.3">
      <c r="A24" s="171">
        <v>20</v>
      </c>
      <c r="B24" s="181" t="s">
        <v>110</v>
      </c>
      <c r="C24" s="187"/>
      <c r="D24" s="187"/>
      <c r="E24" s="171"/>
      <c r="F24" s="171"/>
      <c r="G24" s="171">
        <v>5</v>
      </c>
      <c r="H24" s="171"/>
      <c r="I24" s="171">
        <v>5</v>
      </c>
      <c r="J24" s="171"/>
      <c r="K24" s="171">
        <v>5</v>
      </c>
      <c r="L24" s="171"/>
      <c r="M24" s="171"/>
      <c r="N24" s="171"/>
      <c r="O24" s="171"/>
      <c r="P24" s="171"/>
      <c r="Q24" s="171">
        <f t="shared" si="0"/>
        <v>15</v>
      </c>
      <c r="R24" s="171" t="s">
        <v>314</v>
      </c>
    </row>
    <row r="25" spans="1:18" s="173" customFormat="1" x14ac:dyDescent="0.3">
      <c r="A25" s="172">
        <v>21</v>
      </c>
      <c r="B25" s="182" t="s">
        <v>34</v>
      </c>
      <c r="C25" s="222"/>
      <c r="D25" s="22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>
        <f t="shared" si="0"/>
        <v>0</v>
      </c>
      <c r="R25" s="172"/>
    </row>
    <row r="26" spans="1:18" s="164" customFormat="1" x14ac:dyDescent="0.3">
      <c r="A26" s="171">
        <v>22</v>
      </c>
      <c r="B26" s="181" t="s">
        <v>111</v>
      </c>
      <c r="C26" s="187"/>
      <c r="D26" s="187"/>
      <c r="E26" s="171">
        <v>4</v>
      </c>
      <c r="F26" s="171"/>
      <c r="G26" s="171">
        <v>4</v>
      </c>
      <c r="H26" s="171"/>
      <c r="I26" s="171">
        <v>4</v>
      </c>
      <c r="J26" s="171"/>
      <c r="K26" s="171">
        <v>4</v>
      </c>
      <c r="L26" s="171"/>
      <c r="M26" s="171">
        <v>4</v>
      </c>
      <c r="N26" s="171"/>
      <c r="O26" s="171"/>
      <c r="P26" s="171"/>
      <c r="Q26" s="171">
        <f t="shared" si="0"/>
        <v>20</v>
      </c>
      <c r="R26" s="171" t="s">
        <v>301</v>
      </c>
    </row>
    <row r="27" spans="1:18" s="164" customFormat="1" x14ac:dyDescent="0.3">
      <c r="A27" s="171">
        <v>23</v>
      </c>
      <c r="B27" s="181" t="s">
        <v>112</v>
      </c>
      <c r="C27" s="187"/>
      <c r="D27" s="187"/>
      <c r="E27" s="171"/>
      <c r="F27" s="171">
        <v>4</v>
      </c>
      <c r="G27" s="171"/>
      <c r="H27" s="171">
        <v>4</v>
      </c>
      <c r="I27" s="171"/>
      <c r="J27" s="171">
        <v>4</v>
      </c>
      <c r="K27" s="171"/>
      <c r="L27" s="171">
        <v>4</v>
      </c>
      <c r="M27" s="171"/>
      <c r="N27" s="171">
        <v>4</v>
      </c>
      <c r="O27" s="171"/>
      <c r="P27" s="171"/>
      <c r="Q27" s="171">
        <f t="shared" si="0"/>
        <v>20</v>
      </c>
      <c r="R27" s="171" t="s">
        <v>300</v>
      </c>
    </row>
    <row r="28" spans="1:18" s="164" customFormat="1" x14ac:dyDescent="0.3">
      <c r="A28" s="171">
        <v>24</v>
      </c>
      <c r="B28" s="181" t="s">
        <v>113</v>
      </c>
      <c r="C28" s="187"/>
      <c r="D28" s="187"/>
      <c r="E28" s="171">
        <v>5</v>
      </c>
      <c r="F28" s="171"/>
      <c r="G28" s="171">
        <v>5</v>
      </c>
      <c r="H28" s="171"/>
      <c r="I28" s="171">
        <v>5</v>
      </c>
      <c r="J28" s="171"/>
      <c r="K28" s="171">
        <v>5</v>
      </c>
      <c r="L28" s="171"/>
      <c r="M28" s="171">
        <v>5</v>
      </c>
      <c r="N28" s="171"/>
      <c r="O28" s="171"/>
      <c r="P28" s="171"/>
      <c r="Q28" s="171">
        <f t="shared" si="0"/>
        <v>25</v>
      </c>
      <c r="R28" s="171" t="s">
        <v>296</v>
      </c>
    </row>
    <row r="29" spans="1:18" s="173" customFormat="1" x14ac:dyDescent="0.3">
      <c r="A29" s="172">
        <v>25</v>
      </c>
      <c r="B29" s="182" t="s">
        <v>123</v>
      </c>
      <c r="C29" s="222"/>
      <c r="D29" s="22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>
        <f t="shared" si="0"/>
        <v>0</v>
      </c>
      <c r="R29" s="172" t="s">
        <v>161</v>
      </c>
    </row>
    <row r="30" spans="1:18" s="164" customFormat="1" x14ac:dyDescent="0.3">
      <c r="A30" s="171">
        <v>26</v>
      </c>
      <c r="B30" s="181" t="s">
        <v>124</v>
      </c>
      <c r="C30" s="187"/>
      <c r="D30" s="187"/>
      <c r="E30" s="171"/>
      <c r="F30" s="171"/>
      <c r="G30" s="171">
        <v>5</v>
      </c>
      <c r="H30" s="171"/>
      <c r="I30" s="171">
        <v>5</v>
      </c>
      <c r="J30" s="171"/>
      <c r="K30" s="171">
        <v>5</v>
      </c>
      <c r="L30" s="171"/>
      <c r="M30" s="171"/>
      <c r="N30" s="171"/>
      <c r="O30" s="171"/>
      <c r="P30" s="171"/>
      <c r="Q30" s="171">
        <f t="shared" si="0"/>
        <v>15</v>
      </c>
      <c r="R30" s="171" t="s">
        <v>303</v>
      </c>
    </row>
    <row r="31" spans="1:18" s="164" customFormat="1" x14ac:dyDescent="0.3">
      <c r="C31" s="170"/>
      <c r="D31" s="170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5" customWidth="1"/>
    <col min="2" max="2" width="16.5703125" style="178" customWidth="1"/>
    <col min="3" max="10" width="5.42578125" style="179" customWidth="1"/>
    <col min="11" max="12" width="5.42578125" style="178" customWidth="1"/>
    <col min="13" max="14" width="5.42578125" style="164" customWidth="1"/>
    <col min="15" max="15" width="5" style="164" customWidth="1"/>
    <col min="16" max="16" width="5.42578125" style="164" customWidth="1"/>
    <col min="17" max="17" width="5.42578125" style="178" customWidth="1"/>
    <col min="18" max="18" width="30.140625" style="178" customWidth="1"/>
    <col min="19" max="16384" width="9.140625" style="178"/>
  </cols>
  <sheetData>
    <row r="1" spans="1:21" s="165" customFormat="1" x14ac:dyDescent="0.3">
      <c r="A1" s="449" t="s">
        <v>366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64"/>
      <c r="T1" s="164"/>
      <c r="U1" s="164"/>
    </row>
    <row r="2" spans="1:21" s="165" customFormat="1" x14ac:dyDescent="0.3">
      <c r="A2" s="450" t="s">
        <v>365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164"/>
      <c r="T2" s="164"/>
      <c r="U2" s="164"/>
    </row>
    <row r="3" spans="1:21" s="165" customFormat="1" x14ac:dyDescent="0.3">
      <c r="A3" s="166" t="s">
        <v>2</v>
      </c>
      <c r="B3" s="166" t="s">
        <v>95</v>
      </c>
      <c r="C3" s="453" t="s">
        <v>5</v>
      </c>
      <c r="D3" s="454"/>
      <c r="E3" s="453" t="s">
        <v>6</v>
      </c>
      <c r="F3" s="454"/>
      <c r="G3" s="453" t="s">
        <v>7</v>
      </c>
      <c r="H3" s="454"/>
      <c r="I3" s="453" t="s">
        <v>8</v>
      </c>
      <c r="J3" s="454"/>
      <c r="K3" s="453" t="s">
        <v>9</v>
      </c>
      <c r="L3" s="454"/>
      <c r="M3" s="455" t="s">
        <v>10</v>
      </c>
      <c r="N3" s="455"/>
      <c r="O3" s="167" t="s">
        <v>11</v>
      </c>
      <c r="P3" s="168"/>
      <c r="Q3" s="166" t="s">
        <v>4</v>
      </c>
      <c r="R3" s="166" t="s">
        <v>91</v>
      </c>
      <c r="S3" s="164"/>
      <c r="T3" s="164"/>
      <c r="U3" s="164"/>
    </row>
    <row r="4" spans="1:21" s="165" customFormat="1" x14ac:dyDescent="0.3">
      <c r="A4" s="169"/>
      <c r="B4" s="169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69">
        <f>SUM(Q5:Q30)</f>
        <v>160</v>
      </c>
      <c r="R4" s="169"/>
      <c r="S4" s="170"/>
    </row>
    <row r="5" spans="1:21" s="164" customFormat="1" x14ac:dyDescent="0.3">
      <c r="A5" s="171">
        <v>1</v>
      </c>
      <c r="B5" s="171" t="s">
        <v>57</v>
      </c>
      <c r="C5" s="171" t="s">
        <v>116</v>
      </c>
      <c r="D5" s="171"/>
      <c r="E5" s="171" t="s">
        <v>116</v>
      </c>
      <c r="F5" s="171"/>
      <c r="G5" s="171" t="s">
        <v>116</v>
      </c>
      <c r="H5" s="171"/>
      <c r="I5" s="171" t="s">
        <v>116</v>
      </c>
      <c r="J5" s="171"/>
      <c r="K5" s="171" t="s">
        <v>116</v>
      </c>
      <c r="L5" s="171" t="s">
        <v>121</v>
      </c>
      <c r="M5" s="171"/>
      <c r="N5" s="171" t="s">
        <v>121</v>
      </c>
      <c r="O5" s="171"/>
      <c r="P5" s="171"/>
      <c r="Q5" s="171">
        <f>COUNTA(C5:P5)</f>
        <v>7</v>
      </c>
      <c r="R5" s="171" t="s">
        <v>376</v>
      </c>
    </row>
    <row r="6" spans="1:21" s="220" customFormat="1" x14ac:dyDescent="0.3">
      <c r="A6" s="219">
        <v>2</v>
      </c>
      <c r="B6" s="219" t="s">
        <v>26</v>
      </c>
      <c r="C6" s="219" t="s">
        <v>162</v>
      </c>
      <c r="D6" s="219" t="s">
        <v>162</v>
      </c>
      <c r="E6" s="219" t="s">
        <v>162</v>
      </c>
      <c r="F6" s="219" t="s">
        <v>162</v>
      </c>
      <c r="G6" s="219" t="s">
        <v>162</v>
      </c>
      <c r="H6" s="219" t="s">
        <v>162</v>
      </c>
      <c r="I6" s="219" t="s">
        <v>162</v>
      </c>
      <c r="J6" s="219" t="s">
        <v>162</v>
      </c>
      <c r="K6" s="219" t="s">
        <v>162</v>
      </c>
      <c r="L6" s="219" t="s">
        <v>162</v>
      </c>
      <c r="M6" s="219" t="s">
        <v>162</v>
      </c>
      <c r="N6" s="219" t="s">
        <v>162</v>
      </c>
      <c r="O6" s="219"/>
      <c r="P6" s="219"/>
      <c r="Q6" s="219"/>
      <c r="R6" s="219" t="s">
        <v>322</v>
      </c>
    </row>
    <row r="7" spans="1:21" s="164" customFormat="1" x14ac:dyDescent="0.3">
      <c r="A7" s="171">
        <v>3</v>
      </c>
      <c r="B7" s="171" t="s">
        <v>66</v>
      </c>
      <c r="C7" s="171" t="s">
        <v>115</v>
      </c>
      <c r="D7" s="171"/>
      <c r="E7" s="171" t="s">
        <v>115</v>
      </c>
      <c r="F7" s="171"/>
      <c r="G7" s="171" t="s">
        <v>115</v>
      </c>
      <c r="H7" s="171"/>
      <c r="I7" s="171" t="s">
        <v>115</v>
      </c>
      <c r="J7" s="171"/>
      <c r="K7" s="171" t="s">
        <v>115</v>
      </c>
      <c r="L7" s="171"/>
      <c r="M7" s="171"/>
      <c r="N7" s="171"/>
      <c r="O7" s="171"/>
      <c r="P7" s="171"/>
      <c r="Q7" s="171">
        <f t="shared" ref="Q7:Q40" si="0">COUNTA(C7:P7)</f>
        <v>5</v>
      </c>
      <c r="R7" s="171" t="s">
        <v>377</v>
      </c>
    </row>
    <row r="8" spans="1:21" s="164" customFormat="1" x14ac:dyDescent="0.3">
      <c r="A8" s="219">
        <v>4</v>
      </c>
      <c r="B8" s="171" t="s">
        <v>61</v>
      </c>
      <c r="C8" s="171" t="s">
        <v>121</v>
      </c>
      <c r="D8" s="171" t="s">
        <v>162</v>
      </c>
      <c r="E8" s="171" t="s">
        <v>121</v>
      </c>
      <c r="F8" s="171" t="s">
        <v>162</v>
      </c>
      <c r="G8" s="171" t="s">
        <v>116</v>
      </c>
      <c r="H8" s="171" t="s">
        <v>162</v>
      </c>
      <c r="I8" s="171" t="s">
        <v>116</v>
      </c>
      <c r="J8" s="171" t="s">
        <v>162</v>
      </c>
      <c r="K8" s="171" t="s">
        <v>121</v>
      </c>
      <c r="L8" s="171" t="s">
        <v>162</v>
      </c>
      <c r="M8" s="171" t="s">
        <v>121</v>
      </c>
      <c r="N8" s="171" t="s">
        <v>162</v>
      </c>
      <c r="O8" s="171"/>
      <c r="P8" s="171"/>
      <c r="Q8" s="171">
        <f t="shared" si="0"/>
        <v>12</v>
      </c>
      <c r="R8" s="171" t="s">
        <v>370</v>
      </c>
    </row>
    <row r="9" spans="1:21" s="164" customFormat="1" x14ac:dyDescent="0.3">
      <c r="A9" s="171">
        <v>5</v>
      </c>
      <c r="B9" s="171" t="s">
        <v>72</v>
      </c>
      <c r="C9" s="171" t="s">
        <v>116</v>
      </c>
      <c r="D9" s="171"/>
      <c r="E9" s="171" t="s">
        <v>116</v>
      </c>
      <c r="F9" s="171"/>
      <c r="G9" s="171" t="s">
        <v>116</v>
      </c>
      <c r="H9" s="171"/>
      <c r="I9" s="171" t="s">
        <v>116</v>
      </c>
      <c r="J9" s="171"/>
      <c r="K9" s="171" t="s">
        <v>116</v>
      </c>
      <c r="L9" s="171"/>
      <c r="M9" s="171"/>
      <c r="N9" s="171"/>
      <c r="O9" s="171"/>
      <c r="P9" s="171"/>
      <c r="Q9" s="171">
        <f t="shared" si="0"/>
        <v>5</v>
      </c>
      <c r="R9" s="171" t="s">
        <v>99</v>
      </c>
    </row>
    <row r="10" spans="1:21" s="164" customFormat="1" x14ac:dyDescent="0.3">
      <c r="A10" s="219">
        <v>6</v>
      </c>
      <c r="B10" s="171" t="s">
        <v>64</v>
      </c>
      <c r="C10" s="171" t="s">
        <v>357</v>
      </c>
      <c r="D10" s="171" t="s">
        <v>115</v>
      </c>
      <c r="E10" s="171" t="s">
        <v>357</v>
      </c>
      <c r="F10" s="171" t="s">
        <v>115</v>
      </c>
      <c r="G10" s="171" t="s">
        <v>357</v>
      </c>
      <c r="H10" s="171" t="s">
        <v>115</v>
      </c>
      <c r="I10" s="171" t="s">
        <v>357</v>
      </c>
      <c r="J10" s="171" t="s">
        <v>115</v>
      </c>
      <c r="K10" s="171" t="s">
        <v>357</v>
      </c>
      <c r="L10" s="171" t="s">
        <v>115</v>
      </c>
      <c r="M10" s="171" t="s">
        <v>357</v>
      </c>
      <c r="N10" s="171" t="s">
        <v>115</v>
      </c>
      <c r="O10" s="171"/>
      <c r="P10" s="171" t="s">
        <v>115</v>
      </c>
      <c r="Q10" s="171">
        <f t="shared" si="0"/>
        <v>13</v>
      </c>
      <c r="R10" s="171" t="s">
        <v>368</v>
      </c>
    </row>
    <row r="11" spans="1:21" s="164" customFormat="1" x14ac:dyDescent="0.3">
      <c r="A11" s="171">
        <v>7</v>
      </c>
      <c r="B11" s="171" t="s">
        <v>73</v>
      </c>
      <c r="C11" s="171"/>
      <c r="D11" s="171" t="s">
        <v>117</v>
      </c>
      <c r="E11" s="171"/>
      <c r="F11" s="171" t="s">
        <v>117</v>
      </c>
      <c r="G11" s="171"/>
      <c r="H11" s="171" t="s">
        <v>117</v>
      </c>
      <c r="I11" s="171"/>
      <c r="J11" s="171" t="s">
        <v>117</v>
      </c>
      <c r="K11" s="171"/>
      <c r="L11" s="171"/>
      <c r="M11" s="171"/>
      <c r="N11" s="171"/>
      <c r="O11" s="171"/>
      <c r="P11" s="171"/>
      <c r="Q11" s="171">
        <f t="shared" si="0"/>
        <v>4</v>
      </c>
      <c r="R11" s="171" t="s">
        <v>347</v>
      </c>
    </row>
    <row r="12" spans="1:21" s="164" customFormat="1" x14ac:dyDescent="0.3">
      <c r="A12" s="219">
        <v>8</v>
      </c>
      <c r="B12" s="171" t="s">
        <v>33</v>
      </c>
      <c r="C12" s="171"/>
      <c r="D12" s="171" t="s">
        <v>119</v>
      </c>
      <c r="E12" s="171"/>
      <c r="F12" s="171" t="s">
        <v>119</v>
      </c>
      <c r="G12" s="171" t="s">
        <v>159</v>
      </c>
      <c r="H12" s="171" t="s">
        <v>119</v>
      </c>
      <c r="I12" s="171" t="s">
        <v>159</v>
      </c>
      <c r="J12" s="171" t="s">
        <v>119</v>
      </c>
      <c r="K12" s="171" t="s">
        <v>159</v>
      </c>
      <c r="L12" s="171" t="s">
        <v>119</v>
      </c>
      <c r="M12" s="171"/>
      <c r="N12" s="171" t="s">
        <v>119</v>
      </c>
      <c r="O12" s="171"/>
      <c r="P12" s="171"/>
      <c r="Q12" s="171">
        <f t="shared" si="0"/>
        <v>9</v>
      </c>
      <c r="R12" s="171" t="s">
        <v>372</v>
      </c>
    </row>
    <row r="13" spans="1:21" s="173" customFormat="1" x14ac:dyDescent="0.3">
      <c r="A13" s="172">
        <v>9</v>
      </c>
      <c r="B13" s="172" t="s">
        <v>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0</v>
      </c>
      <c r="R13" s="172"/>
    </row>
    <row r="14" spans="1:21" s="164" customFormat="1" x14ac:dyDescent="0.3">
      <c r="A14" s="219">
        <v>10</v>
      </c>
      <c r="B14" s="171" t="s">
        <v>77</v>
      </c>
      <c r="C14" s="171" t="s">
        <v>279</v>
      </c>
      <c r="D14" s="171"/>
      <c r="E14" s="171" t="s">
        <v>279</v>
      </c>
      <c r="F14" s="171"/>
      <c r="G14" s="171" t="s">
        <v>279</v>
      </c>
      <c r="H14" s="171"/>
      <c r="I14" s="171"/>
      <c r="J14" s="171"/>
      <c r="K14" s="171"/>
      <c r="L14" s="171"/>
      <c r="M14" s="171" t="s">
        <v>117</v>
      </c>
      <c r="N14" s="171"/>
      <c r="O14" s="171"/>
      <c r="P14" s="171"/>
      <c r="Q14" s="171">
        <f t="shared" si="0"/>
        <v>4</v>
      </c>
      <c r="R14" s="171" t="s">
        <v>375</v>
      </c>
      <c r="S14" s="171"/>
    </row>
    <row r="15" spans="1:21" s="164" customFormat="1" x14ac:dyDescent="0.3">
      <c r="A15" s="171">
        <v>11</v>
      </c>
      <c r="B15" s="171" t="s">
        <v>75</v>
      </c>
      <c r="C15" s="171" t="s">
        <v>117</v>
      </c>
      <c r="D15" s="171"/>
      <c r="E15" s="171" t="s">
        <v>117</v>
      </c>
      <c r="F15" s="171"/>
      <c r="G15" s="171" t="s">
        <v>117</v>
      </c>
      <c r="H15" s="171"/>
      <c r="I15" s="171" t="s">
        <v>117</v>
      </c>
      <c r="J15" s="171"/>
      <c r="K15" s="171"/>
      <c r="L15" s="171"/>
      <c r="M15" s="171"/>
      <c r="N15" s="171"/>
      <c r="O15" s="171"/>
      <c r="P15" s="171"/>
      <c r="Q15" s="171">
        <f t="shared" si="0"/>
        <v>4</v>
      </c>
      <c r="R15" s="171" t="s">
        <v>332</v>
      </c>
    </row>
    <row r="16" spans="1:21" s="164" customFormat="1" x14ac:dyDescent="0.3">
      <c r="A16" s="219">
        <v>12</v>
      </c>
      <c r="B16" s="171" t="s">
        <v>70</v>
      </c>
      <c r="C16" s="171"/>
      <c r="D16" s="171"/>
      <c r="E16" s="171"/>
      <c r="F16" s="171"/>
      <c r="G16" s="171"/>
      <c r="H16" s="171"/>
      <c r="I16" s="171" t="s">
        <v>90</v>
      </c>
      <c r="J16" s="171"/>
      <c r="K16" s="171" t="s">
        <v>90</v>
      </c>
      <c r="L16" s="171"/>
      <c r="M16" s="171"/>
      <c r="N16" s="171"/>
      <c r="O16" s="171"/>
      <c r="P16" s="171"/>
      <c r="Q16" s="171">
        <f t="shared" si="0"/>
        <v>2</v>
      </c>
      <c r="R16" s="171" t="s">
        <v>93</v>
      </c>
    </row>
    <row r="17" spans="1:18" s="173" customFormat="1" x14ac:dyDescent="0.3">
      <c r="A17" s="172">
        <v>13</v>
      </c>
      <c r="B17" s="172" t="s">
        <v>74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>COUNTA(C17:P17)</f>
        <v>0</v>
      </c>
      <c r="R17" s="172"/>
    </row>
    <row r="18" spans="1:18" s="164" customFormat="1" x14ac:dyDescent="0.3">
      <c r="A18" s="219">
        <v>14</v>
      </c>
      <c r="B18" s="171" t="s">
        <v>127</v>
      </c>
      <c r="C18" s="171"/>
      <c r="D18" s="171"/>
      <c r="E18" s="171"/>
      <c r="F18" s="171"/>
      <c r="G18" s="171"/>
      <c r="H18" s="171"/>
      <c r="I18" s="171"/>
      <c r="J18" s="171" t="s">
        <v>121</v>
      </c>
      <c r="K18" s="171"/>
      <c r="L18" s="171" t="s">
        <v>121</v>
      </c>
      <c r="M18" s="171"/>
      <c r="N18" s="171" t="s">
        <v>121</v>
      </c>
      <c r="O18" s="171"/>
      <c r="P18" s="171"/>
      <c r="Q18" s="171">
        <f t="shared" si="0"/>
        <v>3</v>
      </c>
      <c r="R18" s="171" t="s">
        <v>356</v>
      </c>
    </row>
    <row r="19" spans="1:18" s="164" customFormat="1" x14ac:dyDescent="0.3">
      <c r="A19" s="171">
        <v>15</v>
      </c>
      <c r="B19" s="171" t="s">
        <v>36</v>
      </c>
      <c r="C19" s="171" t="s">
        <v>321</v>
      </c>
      <c r="D19" s="171" t="s">
        <v>121</v>
      </c>
      <c r="E19" s="171" t="s">
        <v>321</v>
      </c>
      <c r="F19" s="171" t="s">
        <v>121</v>
      </c>
      <c r="G19" s="171" t="s">
        <v>321</v>
      </c>
      <c r="H19" s="171" t="s">
        <v>121</v>
      </c>
      <c r="I19" s="171" t="s">
        <v>321</v>
      </c>
      <c r="J19" s="171" t="s">
        <v>121</v>
      </c>
      <c r="K19" s="171" t="s">
        <v>321</v>
      </c>
      <c r="L19" s="171" t="s">
        <v>121</v>
      </c>
      <c r="M19" s="171" t="s">
        <v>321</v>
      </c>
      <c r="N19" s="171" t="s">
        <v>121</v>
      </c>
      <c r="O19" s="171"/>
      <c r="P19" s="171"/>
      <c r="Q19" s="171">
        <f t="shared" si="0"/>
        <v>12</v>
      </c>
      <c r="R19" s="171" t="s">
        <v>308</v>
      </c>
    </row>
    <row r="20" spans="1:18" s="164" customFormat="1" x14ac:dyDescent="0.3">
      <c r="A20" s="219">
        <v>16</v>
      </c>
      <c r="B20" s="171" t="s">
        <v>39</v>
      </c>
      <c r="C20" s="171" t="s">
        <v>90</v>
      </c>
      <c r="D20" s="171"/>
      <c r="E20" s="171" t="s">
        <v>90</v>
      </c>
      <c r="F20" s="171"/>
      <c r="G20" s="171" t="s">
        <v>90</v>
      </c>
      <c r="H20" s="171"/>
      <c r="I20" s="171" t="s">
        <v>90</v>
      </c>
      <c r="J20" s="171"/>
      <c r="K20" s="171" t="s">
        <v>90</v>
      </c>
      <c r="L20" s="171"/>
      <c r="M20" s="171" t="s">
        <v>90</v>
      </c>
      <c r="N20" s="171"/>
      <c r="O20" s="171"/>
      <c r="P20" s="171"/>
      <c r="Q20" s="171">
        <f t="shared" si="0"/>
        <v>6</v>
      </c>
      <c r="R20" s="171" t="s">
        <v>266</v>
      </c>
    </row>
    <row r="21" spans="1:18" s="164" customFormat="1" x14ac:dyDescent="0.3">
      <c r="A21" s="171">
        <v>17</v>
      </c>
      <c r="B21" s="171" t="s">
        <v>88</v>
      </c>
      <c r="C21" s="171"/>
      <c r="D21" s="171"/>
      <c r="E21" s="171" t="s">
        <v>154</v>
      </c>
      <c r="F21" s="171"/>
      <c r="G21" s="171" t="s">
        <v>154</v>
      </c>
      <c r="H21" s="171"/>
      <c r="I21" s="171" t="s">
        <v>154</v>
      </c>
      <c r="J21" s="171"/>
      <c r="K21" s="171"/>
      <c r="L21" s="171"/>
      <c r="M21" s="171"/>
      <c r="N21" s="171"/>
      <c r="O21" s="171"/>
      <c r="P21" s="171"/>
      <c r="Q21" s="171">
        <f t="shared" si="0"/>
        <v>3</v>
      </c>
      <c r="R21" s="171" t="s">
        <v>155</v>
      </c>
    </row>
    <row r="22" spans="1:18" s="164" customFormat="1" x14ac:dyDescent="0.3">
      <c r="A22" s="219">
        <v>18</v>
      </c>
      <c r="B22" s="171" t="s">
        <v>59</v>
      </c>
      <c r="C22" s="171" t="s">
        <v>119</v>
      </c>
      <c r="D22" s="171"/>
      <c r="E22" s="171" t="s">
        <v>119</v>
      </c>
      <c r="F22" s="171"/>
      <c r="G22" s="171" t="s">
        <v>119</v>
      </c>
      <c r="H22" s="171"/>
      <c r="I22" s="171" t="s">
        <v>119</v>
      </c>
      <c r="J22" s="171"/>
      <c r="K22" s="171" t="s">
        <v>119</v>
      </c>
      <c r="L22" s="171"/>
      <c r="M22" s="171" t="s">
        <v>119</v>
      </c>
      <c r="N22" s="171"/>
      <c r="O22" s="171"/>
      <c r="P22" s="171"/>
      <c r="Q22" s="171">
        <f t="shared" si="0"/>
        <v>6</v>
      </c>
      <c r="R22" s="171" t="s">
        <v>284</v>
      </c>
    </row>
    <row r="23" spans="1:18" s="164" customFormat="1" x14ac:dyDescent="0.3">
      <c r="A23" s="171">
        <v>19</v>
      </c>
      <c r="B23" s="171" t="s">
        <v>29</v>
      </c>
      <c r="C23" s="171" t="s">
        <v>141</v>
      </c>
      <c r="D23" s="171"/>
      <c r="E23" s="171" t="s">
        <v>141</v>
      </c>
      <c r="F23" s="171"/>
      <c r="G23" s="171" t="s">
        <v>141</v>
      </c>
      <c r="H23" s="171"/>
      <c r="I23" s="171" t="s">
        <v>141</v>
      </c>
      <c r="J23" s="171"/>
      <c r="K23" s="171" t="s">
        <v>141</v>
      </c>
      <c r="L23" s="171"/>
      <c r="M23" s="171"/>
      <c r="N23" s="171"/>
      <c r="O23" s="171"/>
      <c r="P23" s="171"/>
      <c r="Q23" s="171">
        <f t="shared" si="0"/>
        <v>5</v>
      </c>
      <c r="R23" s="171" t="s">
        <v>135</v>
      </c>
    </row>
    <row r="24" spans="1:18" s="164" customFormat="1" x14ac:dyDescent="0.3">
      <c r="A24" s="219">
        <v>20</v>
      </c>
      <c r="B24" s="171" t="s">
        <v>35</v>
      </c>
      <c r="C24" s="171" t="s">
        <v>159</v>
      </c>
      <c r="D24" s="171"/>
      <c r="E24" s="171" t="s">
        <v>159</v>
      </c>
      <c r="F24" s="171"/>
      <c r="G24" s="171" t="s">
        <v>159</v>
      </c>
      <c r="H24" s="171"/>
      <c r="I24" s="171" t="s">
        <v>159</v>
      </c>
      <c r="J24" s="171"/>
      <c r="K24" s="171" t="s">
        <v>159</v>
      </c>
      <c r="L24" s="171"/>
      <c r="M24" s="171"/>
      <c r="N24" s="171"/>
      <c r="O24" s="171"/>
      <c r="P24" s="171"/>
      <c r="Q24" s="171">
        <f t="shared" si="0"/>
        <v>5</v>
      </c>
      <c r="R24" s="171" t="s">
        <v>58</v>
      </c>
    </row>
    <row r="25" spans="1:18" s="164" customFormat="1" x14ac:dyDescent="0.3">
      <c r="A25" s="171">
        <v>21</v>
      </c>
      <c r="B25" s="171" t="s">
        <v>30</v>
      </c>
      <c r="C25" s="171"/>
      <c r="D25" s="171" t="s">
        <v>349</v>
      </c>
      <c r="E25" s="171"/>
      <c r="F25" s="171" t="s">
        <v>349</v>
      </c>
      <c r="G25" s="171"/>
      <c r="H25" s="171" t="s">
        <v>349</v>
      </c>
      <c r="I25" s="171"/>
      <c r="J25" s="171" t="s">
        <v>349</v>
      </c>
      <c r="K25" s="171"/>
      <c r="L25" s="171" t="s">
        <v>349</v>
      </c>
      <c r="M25" s="171"/>
      <c r="N25" s="171"/>
      <c r="O25" s="171"/>
      <c r="P25" s="171"/>
      <c r="Q25" s="171">
        <f t="shared" si="0"/>
        <v>5</v>
      </c>
      <c r="R25" s="171" t="s">
        <v>133</v>
      </c>
    </row>
    <row r="26" spans="1:18" s="164" customFormat="1" x14ac:dyDescent="0.3">
      <c r="A26" s="219">
        <v>22</v>
      </c>
      <c r="B26" s="171" t="s">
        <v>31</v>
      </c>
      <c r="C26" s="171" t="s">
        <v>352</v>
      </c>
      <c r="D26" s="171"/>
      <c r="E26" s="171" t="s">
        <v>352</v>
      </c>
      <c r="F26" s="171"/>
      <c r="G26" s="171" t="s">
        <v>352</v>
      </c>
      <c r="H26" s="171"/>
      <c r="I26" s="171" t="s">
        <v>352</v>
      </c>
      <c r="J26" s="171"/>
      <c r="K26" s="171" t="s">
        <v>352</v>
      </c>
      <c r="L26" s="171"/>
      <c r="M26" s="171" t="s">
        <v>352</v>
      </c>
      <c r="N26" s="171"/>
      <c r="O26" s="171"/>
      <c r="P26" s="171"/>
      <c r="Q26" s="171">
        <f t="shared" si="0"/>
        <v>6</v>
      </c>
      <c r="R26" s="171" t="s">
        <v>291</v>
      </c>
    </row>
    <row r="27" spans="1:18" s="164" customFormat="1" x14ac:dyDescent="0.3">
      <c r="A27" s="171">
        <v>23</v>
      </c>
      <c r="B27" s="171" t="s">
        <v>78</v>
      </c>
      <c r="C27" s="171" t="s">
        <v>154</v>
      </c>
      <c r="D27" s="171" t="s">
        <v>154</v>
      </c>
      <c r="E27" s="171" t="s">
        <v>154</v>
      </c>
      <c r="F27" s="171" t="s">
        <v>154</v>
      </c>
      <c r="G27" s="171" t="s">
        <v>154</v>
      </c>
      <c r="H27" s="171" t="s">
        <v>154</v>
      </c>
      <c r="I27" s="171" t="s">
        <v>154</v>
      </c>
      <c r="J27" s="171" t="s">
        <v>154</v>
      </c>
      <c r="K27" s="171" t="s">
        <v>154</v>
      </c>
      <c r="L27" s="171" t="s">
        <v>154</v>
      </c>
      <c r="M27" s="171" t="s">
        <v>154</v>
      </c>
      <c r="N27" s="171"/>
      <c r="O27" s="171"/>
      <c r="P27" s="171"/>
      <c r="Q27" s="171">
        <f t="shared" si="0"/>
        <v>11</v>
      </c>
      <c r="R27" s="171" t="s">
        <v>234</v>
      </c>
    </row>
    <row r="28" spans="1:18" s="164" customFormat="1" x14ac:dyDescent="0.3">
      <c r="A28" s="219">
        <v>24</v>
      </c>
      <c r="B28" s="171" t="s">
        <v>79</v>
      </c>
      <c r="C28" s="171" t="s">
        <v>154</v>
      </c>
      <c r="D28" s="171" t="s">
        <v>154</v>
      </c>
      <c r="E28" s="171" t="s">
        <v>154</v>
      </c>
      <c r="F28" s="171" t="s">
        <v>154</v>
      </c>
      <c r="G28" s="171" t="s">
        <v>154</v>
      </c>
      <c r="H28" s="171" t="s">
        <v>154</v>
      </c>
      <c r="I28" s="171" t="s">
        <v>154</v>
      </c>
      <c r="J28" s="171" t="s">
        <v>154</v>
      </c>
      <c r="K28" s="171" t="s">
        <v>154</v>
      </c>
      <c r="L28" s="171" t="s">
        <v>154</v>
      </c>
      <c r="M28" s="171" t="s">
        <v>154</v>
      </c>
      <c r="N28" s="171"/>
      <c r="O28" s="171"/>
      <c r="P28" s="171"/>
      <c r="Q28" s="171">
        <f t="shared" si="0"/>
        <v>11</v>
      </c>
      <c r="R28" s="171" t="s">
        <v>235</v>
      </c>
    </row>
    <row r="29" spans="1:18" s="164" customFormat="1" x14ac:dyDescent="0.3">
      <c r="A29" s="171">
        <v>25</v>
      </c>
      <c r="B29" s="171" t="s">
        <v>80</v>
      </c>
      <c r="C29" s="171" t="s">
        <v>154</v>
      </c>
      <c r="D29" s="171" t="s">
        <v>154</v>
      </c>
      <c r="E29" s="171" t="s">
        <v>154</v>
      </c>
      <c r="F29" s="171" t="s">
        <v>154</v>
      </c>
      <c r="G29" s="171" t="s">
        <v>154</v>
      </c>
      <c r="H29" s="171" t="s">
        <v>154</v>
      </c>
      <c r="I29" s="171" t="s">
        <v>154</v>
      </c>
      <c r="J29" s="171" t="s">
        <v>154</v>
      </c>
      <c r="K29" s="171" t="s">
        <v>154</v>
      </c>
      <c r="L29" s="171" t="s">
        <v>154</v>
      </c>
      <c r="M29" s="171" t="s">
        <v>154</v>
      </c>
      <c r="N29" s="171"/>
      <c r="O29" s="171"/>
      <c r="P29" s="171"/>
      <c r="Q29" s="171">
        <f t="shared" si="0"/>
        <v>11</v>
      </c>
      <c r="R29" s="171" t="s">
        <v>236</v>
      </c>
    </row>
    <row r="30" spans="1:18" s="164" customFormat="1" x14ac:dyDescent="0.3">
      <c r="A30" s="219">
        <v>26</v>
      </c>
      <c r="B30" s="171" t="s">
        <v>81</v>
      </c>
      <c r="C30" s="171" t="s">
        <v>154</v>
      </c>
      <c r="D30" s="171" t="s">
        <v>154</v>
      </c>
      <c r="E30" s="171" t="s">
        <v>154</v>
      </c>
      <c r="F30" s="171" t="s">
        <v>154</v>
      </c>
      <c r="G30" s="171" t="s">
        <v>154</v>
      </c>
      <c r="H30" s="171" t="s">
        <v>154</v>
      </c>
      <c r="I30" s="171" t="s">
        <v>154</v>
      </c>
      <c r="J30" s="171" t="s">
        <v>154</v>
      </c>
      <c r="K30" s="171" t="s">
        <v>154</v>
      </c>
      <c r="L30" s="171" t="s">
        <v>154</v>
      </c>
      <c r="M30" s="171" t="s">
        <v>154</v>
      </c>
      <c r="N30" s="171"/>
      <c r="O30" s="171"/>
      <c r="P30" s="171"/>
      <c r="Q30" s="171">
        <f t="shared" si="0"/>
        <v>11</v>
      </c>
      <c r="R30" s="171" t="s">
        <v>240</v>
      </c>
    </row>
    <row r="31" spans="1:18" s="164" customFormat="1" x14ac:dyDescent="0.3">
      <c r="A31" s="171">
        <v>27</v>
      </c>
      <c r="B31" s="171" t="s">
        <v>82</v>
      </c>
      <c r="C31" s="171" t="s">
        <v>154</v>
      </c>
      <c r="D31" s="171" t="s">
        <v>154</v>
      </c>
      <c r="E31" s="171" t="s">
        <v>154</v>
      </c>
      <c r="F31" s="171" t="s">
        <v>154</v>
      </c>
      <c r="G31" s="171" t="s">
        <v>154</v>
      </c>
      <c r="H31" s="171" t="s">
        <v>154</v>
      </c>
      <c r="I31" s="171" t="s">
        <v>154</v>
      </c>
      <c r="J31" s="171" t="s">
        <v>154</v>
      </c>
      <c r="K31" s="171" t="s">
        <v>154</v>
      </c>
      <c r="L31" s="171" t="s">
        <v>154</v>
      </c>
      <c r="M31" s="171" t="s">
        <v>154</v>
      </c>
      <c r="N31" s="171"/>
      <c r="O31" s="171"/>
      <c r="P31" s="171"/>
      <c r="Q31" s="171">
        <f t="shared" si="0"/>
        <v>11</v>
      </c>
      <c r="R31" s="171" t="s">
        <v>241</v>
      </c>
    </row>
    <row r="32" spans="1:18" s="164" customFormat="1" x14ac:dyDescent="0.3">
      <c r="A32" s="219">
        <v>28</v>
      </c>
      <c r="B32" s="171" t="s">
        <v>83</v>
      </c>
      <c r="C32" s="171" t="s">
        <v>154</v>
      </c>
      <c r="D32" s="171"/>
      <c r="E32" s="171" t="s">
        <v>154</v>
      </c>
      <c r="F32" s="171"/>
      <c r="G32" s="171" t="s">
        <v>154</v>
      </c>
      <c r="H32" s="171"/>
      <c r="I32" s="171" t="s">
        <v>154</v>
      </c>
      <c r="J32" s="171"/>
      <c r="K32" s="171" t="s">
        <v>154</v>
      </c>
      <c r="L32" s="171"/>
      <c r="M32" s="171"/>
      <c r="N32" s="171"/>
      <c r="O32" s="171"/>
      <c r="P32" s="171"/>
      <c r="Q32" s="171">
        <f t="shared" si="0"/>
        <v>5</v>
      </c>
      <c r="R32" s="171" t="s">
        <v>242</v>
      </c>
    </row>
    <row r="33" spans="1:18" s="164" customFormat="1" x14ac:dyDescent="0.3">
      <c r="A33" s="171">
        <v>29</v>
      </c>
      <c r="B33" s="171" t="s">
        <v>84</v>
      </c>
      <c r="C33" s="171" t="s">
        <v>154</v>
      </c>
      <c r="D33" s="171" t="s">
        <v>154</v>
      </c>
      <c r="E33" s="171" t="s">
        <v>154</v>
      </c>
      <c r="F33" s="171" t="s">
        <v>154</v>
      </c>
      <c r="G33" s="171" t="s">
        <v>154</v>
      </c>
      <c r="H33" s="171" t="s">
        <v>154</v>
      </c>
      <c r="I33" s="171" t="s">
        <v>154</v>
      </c>
      <c r="J33" s="171" t="s">
        <v>154</v>
      </c>
      <c r="K33" s="171" t="s">
        <v>154</v>
      </c>
      <c r="L33" s="171" t="s">
        <v>154</v>
      </c>
      <c r="M33" s="171"/>
      <c r="N33" s="171"/>
      <c r="O33" s="171"/>
      <c r="P33" s="171"/>
      <c r="Q33" s="171">
        <f t="shared" si="0"/>
        <v>10</v>
      </c>
      <c r="R33" s="171" t="s">
        <v>243</v>
      </c>
    </row>
    <row r="34" spans="1:18" s="164" customFormat="1" x14ac:dyDescent="0.3">
      <c r="A34" s="219">
        <v>30</v>
      </c>
      <c r="B34" s="171" t="s">
        <v>85</v>
      </c>
      <c r="C34" s="171" t="s">
        <v>154</v>
      </c>
      <c r="D34" s="171"/>
      <c r="E34" s="171" t="s">
        <v>154</v>
      </c>
      <c r="F34" s="171"/>
      <c r="G34" s="171" t="s">
        <v>154</v>
      </c>
      <c r="H34" s="171"/>
      <c r="I34" s="171" t="s">
        <v>154</v>
      </c>
      <c r="J34" s="171"/>
      <c r="K34" s="171" t="s">
        <v>154</v>
      </c>
      <c r="L34" s="171"/>
      <c r="M34" s="171"/>
      <c r="N34" s="171"/>
      <c r="O34" s="171"/>
      <c r="P34" s="171"/>
      <c r="Q34" s="171">
        <f t="shared" si="0"/>
        <v>5</v>
      </c>
      <c r="R34" s="171" t="s">
        <v>244</v>
      </c>
    </row>
    <row r="35" spans="1:18" s="164" customFormat="1" x14ac:dyDescent="0.3">
      <c r="A35" s="171">
        <v>31</v>
      </c>
      <c r="B35" s="171" t="s">
        <v>215</v>
      </c>
      <c r="C35" s="171" t="s">
        <v>154</v>
      </c>
      <c r="D35" s="171" t="s">
        <v>154</v>
      </c>
      <c r="E35" s="171" t="s">
        <v>154</v>
      </c>
      <c r="F35" s="171" t="s">
        <v>154</v>
      </c>
      <c r="G35" s="171" t="s">
        <v>154</v>
      </c>
      <c r="H35" s="171" t="s">
        <v>154</v>
      </c>
      <c r="I35" s="171" t="s">
        <v>154</v>
      </c>
      <c r="J35" s="171" t="s">
        <v>154</v>
      </c>
      <c r="K35" s="171" t="s">
        <v>154</v>
      </c>
      <c r="L35" s="171" t="s">
        <v>154</v>
      </c>
      <c r="M35" s="171" t="s">
        <v>154</v>
      </c>
      <c r="N35" s="171" t="s">
        <v>154</v>
      </c>
      <c r="O35" s="171"/>
      <c r="P35" s="171"/>
      <c r="Q35" s="171">
        <f t="shared" si="0"/>
        <v>12</v>
      </c>
      <c r="R35" s="171" t="s">
        <v>245</v>
      </c>
    </row>
    <row r="36" spans="1:18" s="164" customFormat="1" x14ac:dyDescent="0.3">
      <c r="A36" s="219">
        <v>32</v>
      </c>
      <c r="B36" s="171" t="s">
        <v>86</v>
      </c>
      <c r="C36" s="171" t="s">
        <v>154</v>
      </c>
      <c r="D36" s="171" t="s">
        <v>154</v>
      </c>
      <c r="E36" s="171" t="s">
        <v>154</v>
      </c>
      <c r="F36" s="171" t="s">
        <v>154</v>
      </c>
      <c r="G36" s="171" t="s">
        <v>154</v>
      </c>
      <c r="H36" s="171" t="s">
        <v>154</v>
      </c>
      <c r="I36" s="171" t="s">
        <v>154</v>
      </c>
      <c r="J36" s="171" t="s">
        <v>154</v>
      </c>
      <c r="K36" s="171" t="s">
        <v>154</v>
      </c>
      <c r="L36" s="171" t="s">
        <v>154</v>
      </c>
      <c r="M36" s="171" t="s">
        <v>154</v>
      </c>
      <c r="N36" s="171" t="s">
        <v>154</v>
      </c>
      <c r="O36" s="171"/>
      <c r="P36" s="171"/>
      <c r="Q36" s="171">
        <f t="shared" si="0"/>
        <v>12</v>
      </c>
      <c r="R36" s="171" t="s">
        <v>246</v>
      </c>
    </row>
    <row r="37" spans="1:18" s="164" customFormat="1" x14ac:dyDescent="0.3">
      <c r="A37" s="171">
        <v>33</v>
      </c>
      <c r="B37" s="171" t="s">
        <v>87</v>
      </c>
      <c r="C37" s="171" t="s">
        <v>154</v>
      </c>
      <c r="D37" s="171" t="s">
        <v>154</v>
      </c>
      <c r="E37" s="171" t="s">
        <v>154</v>
      </c>
      <c r="F37" s="171" t="s">
        <v>154</v>
      </c>
      <c r="G37" s="171" t="s">
        <v>154</v>
      </c>
      <c r="H37" s="171" t="s">
        <v>154</v>
      </c>
      <c r="I37" s="171" t="s">
        <v>154</v>
      </c>
      <c r="J37" s="171" t="s">
        <v>154</v>
      </c>
      <c r="K37" s="171" t="s">
        <v>154</v>
      </c>
      <c r="L37" s="171" t="s">
        <v>154</v>
      </c>
      <c r="M37" s="171" t="s">
        <v>154</v>
      </c>
      <c r="N37" s="171" t="s">
        <v>154</v>
      </c>
      <c r="O37" s="171"/>
      <c r="P37" s="171"/>
      <c r="Q37" s="171">
        <f t="shared" si="0"/>
        <v>12</v>
      </c>
      <c r="R37" s="171" t="s">
        <v>247</v>
      </c>
    </row>
    <row r="38" spans="1:18" s="164" customFormat="1" x14ac:dyDescent="0.3">
      <c r="A38" s="219">
        <v>34</v>
      </c>
      <c r="B38" s="171" t="s">
        <v>216</v>
      </c>
      <c r="C38" s="171" t="s">
        <v>154</v>
      </c>
      <c r="D38" s="171" t="s">
        <v>154</v>
      </c>
      <c r="E38" s="171" t="s">
        <v>154</v>
      </c>
      <c r="F38" s="171" t="s">
        <v>154</v>
      </c>
      <c r="G38" s="171" t="s">
        <v>154</v>
      </c>
      <c r="H38" s="171" t="s">
        <v>154</v>
      </c>
      <c r="I38" s="171" t="s">
        <v>154</v>
      </c>
      <c r="J38" s="171" t="s">
        <v>154</v>
      </c>
      <c r="K38" s="171" t="s">
        <v>154</v>
      </c>
      <c r="L38" s="171" t="s">
        <v>154</v>
      </c>
      <c r="M38" s="171" t="s">
        <v>154</v>
      </c>
      <c r="N38" s="171" t="s">
        <v>154</v>
      </c>
      <c r="O38" s="171"/>
      <c r="P38" s="171"/>
      <c r="Q38" s="171">
        <f t="shared" si="0"/>
        <v>12</v>
      </c>
      <c r="R38" s="171" t="s">
        <v>248</v>
      </c>
    </row>
    <row r="39" spans="1:18" s="164" customFormat="1" x14ac:dyDescent="0.3">
      <c r="A39" s="171">
        <v>35</v>
      </c>
      <c r="B39" s="171" t="s">
        <v>217</v>
      </c>
      <c r="C39" s="171" t="s">
        <v>154</v>
      </c>
      <c r="D39" s="171" t="s">
        <v>154</v>
      </c>
      <c r="E39" s="171" t="s">
        <v>154</v>
      </c>
      <c r="F39" s="171" t="s">
        <v>154</v>
      </c>
      <c r="G39" s="171" t="s">
        <v>154</v>
      </c>
      <c r="H39" s="171" t="s">
        <v>154</v>
      </c>
      <c r="I39" s="171" t="s">
        <v>154</v>
      </c>
      <c r="J39" s="171" t="s">
        <v>154</v>
      </c>
      <c r="K39" s="171" t="s">
        <v>154</v>
      </c>
      <c r="L39" s="171" t="s">
        <v>154</v>
      </c>
      <c r="M39" s="171" t="s">
        <v>154</v>
      </c>
      <c r="N39" s="171" t="s">
        <v>154</v>
      </c>
      <c r="O39" s="171"/>
      <c r="P39" s="171"/>
      <c r="Q39" s="171">
        <f t="shared" si="0"/>
        <v>12</v>
      </c>
      <c r="R39" s="171" t="s">
        <v>249</v>
      </c>
    </row>
    <row r="40" spans="1:18" s="164" customFormat="1" x14ac:dyDescent="0.3">
      <c r="A40" s="219">
        <v>36</v>
      </c>
      <c r="B40" s="171" t="s">
        <v>218</v>
      </c>
      <c r="C40" s="171" t="s">
        <v>154</v>
      </c>
      <c r="D40" s="171"/>
      <c r="E40" s="171" t="s">
        <v>154</v>
      </c>
      <c r="F40" s="171"/>
      <c r="G40" s="171" t="s">
        <v>154</v>
      </c>
      <c r="H40" s="171"/>
      <c r="I40" s="171" t="s">
        <v>154</v>
      </c>
      <c r="J40" s="171"/>
      <c r="K40" s="171" t="s">
        <v>154</v>
      </c>
      <c r="L40" s="171"/>
      <c r="M40" s="171" t="s">
        <v>154</v>
      </c>
      <c r="N40" s="171"/>
      <c r="O40" s="171"/>
      <c r="P40" s="171"/>
      <c r="Q40" s="171">
        <f t="shared" si="0"/>
        <v>6</v>
      </c>
      <c r="R40" s="171" t="s">
        <v>250</v>
      </c>
    </row>
    <row r="41" spans="1:18" s="173" customFormat="1" x14ac:dyDescent="0.3">
      <c r="A41" s="171">
        <v>37</v>
      </c>
      <c r="B41" s="172" t="s">
        <v>219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s="177" customFormat="1" x14ac:dyDescent="0.3">
      <c r="A42" s="174"/>
      <c r="B42" s="175"/>
      <c r="C42" s="176"/>
      <c r="D42" s="176"/>
      <c r="E42" s="176"/>
      <c r="F42" s="176"/>
      <c r="G42" s="176"/>
      <c r="H42" s="176"/>
      <c r="I42" s="176"/>
      <c r="J42" s="176"/>
      <c r="K42" s="175"/>
      <c r="L42" s="175"/>
      <c r="M42" s="176"/>
      <c r="N42" s="176"/>
      <c r="O42" s="176"/>
      <c r="P42" s="176"/>
      <c r="Q42" s="175"/>
      <c r="R42" s="175"/>
    </row>
    <row r="43" spans="1:18" s="177" customFormat="1" x14ac:dyDescent="0.3">
      <c r="A43" s="165"/>
      <c r="C43" s="173"/>
      <c r="D43" s="173"/>
      <c r="E43" s="173"/>
      <c r="F43" s="173"/>
      <c r="G43" s="173"/>
      <c r="H43" s="173"/>
      <c r="I43" s="173"/>
      <c r="J43" s="173"/>
      <c r="M43" s="173"/>
      <c r="N43" s="173"/>
      <c r="O43" s="173"/>
      <c r="P43" s="173"/>
    </row>
    <row r="44" spans="1:18" s="177" customFormat="1" x14ac:dyDescent="0.3">
      <c r="A44" s="165"/>
      <c r="C44" s="173"/>
      <c r="D44" s="173"/>
      <c r="E44" s="173"/>
      <c r="F44" s="173"/>
      <c r="G44" s="173"/>
      <c r="H44" s="173"/>
      <c r="I44" s="173"/>
      <c r="J44" s="173"/>
      <c r="M44" s="173"/>
      <c r="N44" s="173"/>
      <c r="O44" s="173"/>
      <c r="P44" s="173"/>
    </row>
    <row r="45" spans="1:18" s="177" customFormat="1" x14ac:dyDescent="0.3">
      <c r="A45" s="165"/>
      <c r="C45" s="173"/>
      <c r="D45" s="173"/>
      <c r="E45" s="173"/>
      <c r="F45" s="173"/>
      <c r="G45" s="173"/>
      <c r="H45" s="173"/>
      <c r="I45" s="173"/>
      <c r="J45" s="173"/>
      <c r="M45" s="173"/>
      <c r="N45" s="173"/>
      <c r="O45" s="173"/>
      <c r="P45" s="173"/>
    </row>
    <row r="46" spans="1:18" s="177" customFormat="1" x14ac:dyDescent="0.3">
      <c r="A46" s="165"/>
      <c r="C46" s="173"/>
      <c r="D46" s="173"/>
      <c r="E46" s="173"/>
      <c r="F46" s="173"/>
      <c r="G46" s="173"/>
      <c r="H46" s="173"/>
      <c r="I46" s="173"/>
      <c r="J46" s="173"/>
      <c r="M46" s="173"/>
      <c r="N46" s="173"/>
      <c r="O46" s="173"/>
      <c r="P46" s="173"/>
    </row>
    <row r="100" spans="1:21" s="164" customFormat="1" x14ac:dyDescent="0.3">
      <c r="A100" s="165"/>
      <c r="B100" s="178"/>
      <c r="C100" s="179"/>
      <c r="D100" s="179"/>
      <c r="E100" s="179"/>
      <c r="F100" s="179"/>
      <c r="G100" s="179"/>
      <c r="H100" s="179"/>
      <c r="I100" s="179"/>
      <c r="J100" s="179"/>
      <c r="K100" s="178"/>
      <c r="L100" s="178"/>
      <c r="N100" s="164" t="s">
        <v>70</v>
      </c>
      <c r="Q100" s="178"/>
      <c r="R100" s="178"/>
      <c r="S100" s="178"/>
      <c r="T100" s="178"/>
      <c r="U100" s="178"/>
    </row>
    <row r="104" spans="1:21" s="164" customFormat="1" x14ac:dyDescent="0.3">
      <c r="A104" s="165"/>
      <c r="B104" s="178"/>
      <c r="C104" s="179"/>
      <c r="D104" s="179"/>
      <c r="E104" s="448"/>
      <c r="F104" s="179"/>
      <c r="G104" s="179"/>
      <c r="H104" s="179"/>
      <c r="I104" s="179"/>
      <c r="J104" s="179"/>
      <c r="K104" s="178"/>
      <c r="L104" s="178"/>
      <c r="Q104" s="178"/>
      <c r="R104" s="178"/>
      <c r="S104" s="178"/>
      <c r="T104" s="178"/>
      <c r="U104" s="178"/>
    </row>
    <row r="105" spans="1:21" s="164" customFormat="1" x14ac:dyDescent="0.3">
      <c r="A105" s="165"/>
      <c r="B105" s="178"/>
      <c r="C105" s="179"/>
      <c r="D105" s="179"/>
      <c r="E105" s="448"/>
      <c r="F105" s="179"/>
      <c r="G105" s="179"/>
      <c r="H105" s="179"/>
      <c r="I105" s="179"/>
      <c r="J105" s="179"/>
      <c r="K105" s="178"/>
      <c r="L105" s="178"/>
      <c r="Q105" s="178"/>
      <c r="R105" s="178"/>
      <c r="S105" s="178"/>
      <c r="T105" s="178"/>
      <c r="U105" s="178"/>
    </row>
    <row r="106" spans="1:21" s="164" customFormat="1" x14ac:dyDescent="0.3">
      <c r="A106" s="165"/>
      <c r="B106" s="178"/>
      <c r="C106" s="179"/>
      <c r="D106" s="179"/>
      <c r="E106" s="448"/>
      <c r="F106" s="179"/>
      <c r="G106" s="179"/>
      <c r="H106" s="179"/>
      <c r="I106" s="179"/>
      <c r="J106" s="179"/>
      <c r="K106" s="178"/>
      <c r="L106" s="178"/>
      <c r="Q106" s="178"/>
      <c r="R106" s="178"/>
      <c r="S106" s="178"/>
      <c r="T106" s="178"/>
      <c r="U106" s="178"/>
    </row>
    <row r="123" spans="4:11" x14ac:dyDescent="0.3">
      <c r="D123" s="179" t="s">
        <v>128</v>
      </c>
      <c r="E123" s="179" t="s">
        <v>128</v>
      </c>
      <c r="F123" s="179" t="s">
        <v>128</v>
      </c>
      <c r="G123" s="179">
        <v>50</v>
      </c>
    </row>
    <row r="124" spans="4:11" x14ac:dyDescent="0.3">
      <c r="D124" s="179" t="s">
        <v>129</v>
      </c>
      <c r="E124" s="179" t="s">
        <v>129</v>
      </c>
      <c r="F124" s="179" t="s">
        <v>129</v>
      </c>
      <c r="G124" s="179">
        <v>50</v>
      </c>
      <c r="K124" s="178">
        <v>4</v>
      </c>
    </row>
    <row r="125" spans="4:11" x14ac:dyDescent="0.3">
      <c r="D125" s="179" t="s">
        <v>128</v>
      </c>
      <c r="E125" s="179" t="s">
        <v>128</v>
      </c>
      <c r="F125" s="179" t="s">
        <v>128</v>
      </c>
      <c r="G125" s="179">
        <v>240</v>
      </c>
      <c r="K125" s="178">
        <v>4</v>
      </c>
    </row>
    <row r="126" spans="4:11" x14ac:dyDescent="0.3">
      <c r="D126" s="179" t="s">
        <v>129</v>
      </c>
      <c r="E126" s="179" t="s">
        <v>129</v>
      </c>
      <c r="F126" s="179" t="s">
        <v>129</v>
      </c>
      <c r="K126" s="178">
        <v>3</v>
      </c>
    </row>
    <row r="127" spans="4:11" x14ac:dyDescent="0.3">
      <c r="D127" s="179" t="s">
        <v>128</v>
      </c>
      <c r="K127" s="178">
        <v>0</v>
      </c>
    </row>
    <row r="128" spans="4:11" x14ac:dyDescent="0.3">
      <c r="K128" s="178">
        <v>0</v>
      </c>
    </row>
    <row r="162" spans="5:11" x14ac:dyDescent="0.3">
      <c r="K162" s="178">
        <v>2</v>
      </c>
    </row>
    <row r="163" spans="5:11" x14ac:dyDescent="0.3">
      <c r="K163" s="178">
        <v>6</v>
      </c>
    </row>
    <row r="164" spans="5:11" x14ac:dyDescent="0.3">
      <c r="K164" s="178">
        <v>4</v>
      </c>
    </row>
    <row r="165" spans="5:11" x14ac:dyDescent="0.3">
      <c r="K165" s="178">
        <v>2</v>
      </c>
    </row>
    <row r="166" spans="5:11" x14ac:dyDescent="0.3">
      <c r="K166" s="178">
        <v>2</v>
      </c>
    </row>
    <row r="167" spans="5:11" x14ac:dyDescent="0.3">
      <c r="E167" s="179" t="s">
        <v>56</v>
      </c>
      <c r="F167" s="179" t="s">
        <v>55</v>
      </c>
      <c r="K167" s="178">
        <v>4</v>
      </c>
    </row>
    <row r="168" spans="5:11" x14ac:dyDescent="0.3">
      <c r="E168" s="179" t="s">
        <v>56</v>
      </c>
      <c r="F168" s="179" t="s">
        <v>55</v>
      </c>
    </row>
    <row r="169" spans="5:11" x14ac:dyDescent="0.3">
      <c r="E169" s="179" t="s">
        <v>56</v>
      </c>
      <c r="F169" s="179" t="s">
        <v>55</v>
      </c>
    </row>
    <row r="170" spans="5:11" x14ac:dyDescent="0.3">
      <c r="E170" s="179" t="s">
        <v>56</v>
      </c>
      <c r="F170" s="179" t="s">
        <v>55</v>
      </c>
      <c r="K170" s="178">
        <v>4</v>
      </c>
    </row>
    <row r="171" spans="5:11" x14ac:dyDescent="0.3">
      <c r="K171" s="178">
        <v>2</v>
      </c>
    </row>
    <row r="172" spans="5:11" x14ac:dyDescent="0.3">
      <c r="K172" s="178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A23" sqref="A23:XFD23"/>
    </sheetView>
  </sheetViews>
  <sheetFormatPr defaultColWidth="9.140625" defaultRowHeight="17.25" x14ac:dyDescent="0.3"/>
  <cols>
    <col min="1" max="1" width="4.7109375" style="165" customWidth="1"/>
    <col min="2" max="2" width="14.28515625" style="165" customWidth="1"/>
    <col min="3" max="10" width="5.42578125" style="164" customWidth="1"/>
    <col min="11" max="12" width="5.42578125" style="165" customWidth="1"/>
    <col min="13" max="16" width="5.42578125" style="164" customWidth="1"/>
    <col min="17" max="17" width="5.42578125" style="165" customWidth="1"/>
    <col min="18" max="18" width="53.85546875" style="165" customWidth="1"/>
    <col min="19" max="16384" width="9.140625" style="165"/>
  </cols>
  <sheetData>
    <row r="1" spans="1:18" x14ac:dyDescent="0.3">
      <c r="A1" s="449" t="s">
        <v>343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x14ac:dyDescent="0.3">
      <c r="A2" s="450" t="s">
        <v>341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s="164" customFormat="1" x14ac:dyDescent="0.3">
      <c r="A3" s="166" t="s">
        <v>2</v>
      </c>
      <c r="B3" s="166" t="s">
        <v>96</v>
      </c>
      <c r="C3" s="455" t="s">
        <v>5</v>
      </c>
      <c r="D3" s="455"/>
      <c r="E3" s="455" t="s">
        <v>6</v>
      </c>
      <c r="F3" s="455"/>
      <c r="G3" s="455" t="s">
        <v>7</v>
      </c>
      <c r="H3" s="455"/>
      <c r="I3" s="455" t="s">
        <v>8</v>
      </c>
      <c r="J3" s="455"/>
      <c r="K3" s="455" t="s">
        <v>9</v>
      </c>
      <c r="L3" s="455"/>
      <c r="M3" s="455" t="s">
        <v>10</v>
      </c>
      <c r="N3" s="455"/>
      <c r="O3" s="455" t="s">
        <v>11</v>
      </c>
      <c r="P3" s="455"/>
      <c r="Q3" s="166" t="s">
        <v>137</v>
      </c>
      <c r="R3" s="166" t="s">
        <v>91</v>
      </c>
    </row>
    <row r="4" spans="1:18" x14ac:dyDescent="0.3">
      <c r="A4" s="180"/>
      <c r="B4" s="180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80">
        <f>SUM(Q5:Q27)</f>
        <v>397</v>
      </c>
      <c r="R4" s="180"/>
    </row>
    <row r="5" spans="1:18" s="164" customFormat="1" x14ac:dyDescent="0.3">
      <c r="A5" s="171">
        <v>1</v>
      </c>
      <c r="B5" s="181" t="s">
        <v>97</v>
      </c>
      <c r="C5" s="171"/>
      <c r="D5" s="171">
        <v>1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>
        <f>SUM(C5:P5)</f>
        <v>1</v>
      </c>
      <c r="R5" s="171" t="s">
        <v>146</v>
      </c>
    </row>
    <row r="6" spans="1:18" s="164" customFormat="1" x14ac:dyDescent="0.3">
      <c r="A6" s="171">
        <v>2</v>
      </c>
      <c r="B6" s="181" t="s">
        <v>98</v>
      </c>
      <c r="C6" s="171"/>
      <c r="D6" s="171">
        <v>5</v>
      </c>
      <c r="E6" s="171"/>
      <c r="F6" s="171">
        <v>5</v>
      </c>
      <c r="G6" s="171"/>
      <c r="H6" s="171">
        <v>5</v>
      </c>
      <c r="I6" s="171"/>
      <c r="J6" s="171">
        <v>5</v>
      </c>
      <c r="K6" s="171"/>
      <c r="L6" s="171">
        <v>5</v>
      </c>
      <c r="M6" s="171"/>
      <c r="N6" s="171">
        <v>5</v>
      </c>
      <c r="O6" s="171"/>
      <c r="P6" s="171"/>
      <c r="Q6" s="171">
        <f t="shared" ref="Q6:Q30" si="0">SUM(C6:P6)</f>
        <v>30</v>
      </c>
      <c r="R6" s="171" t="s">
        <v>315</v>
      </c>
    </row>
    <row r="7" spans="1:18" s="164" customFormat="1" x14ac:dyDescent="0.3">
      <c r="A7" s="171">
        <v>3</v>
      </c>
      <c r="B7" s="181" t="s">
        <v>99</v>
      </c>
      <c r="C7" s="171"/>
      <c r="D7" s="171">
        <v>1</v>
      </c>
      <c r="E7" s="171"/>
      <c r="F7" s="171">
        <v>5</v>
      </c>
      <c r="G7" s="171"/>
      <c r="H7" s="171">
        <v>5</v>
      </c>
      <c r="I7" s="171"/>
      <c r="J7" s="171">
        <v>5</v>
      </c>
      <c r="K7" s="171"/>
      <c r="L7" s="171">
        <v>5</v>
      </c>
      <c r="M7" s="171"/>
      <c r="N7" s="171">
        <v>5</v>
      </c>
      <c r="O7" s="171"/>
      <c r="P7" s="171"/>
      <c r="Q7" s="171">
        <f t="shared" si="0"/>
        <v>26</v>
      </c>
      <c r="R7" s="171" t="s">
        <v>146</v>
      </c>
    </row>
    <row r="8" spans="1:18" s="164" customFormat="1" x14ac:dyDescent="0.3">
      <c r="A8" s="171">
        <v>4</v>
      </c>
      <c r="B8" s="181" t="s">
        <v>100</v>
      </c>
      <c r="C8" s="171"/>
      <c r="D8" s="171">
        <v>5</v>
      </c>
      <c r="E8" s="171"/>
      <c r="F8" s="171">
        <v>5</v>
      </c>
      <c r="G8" s="171"/>
      <c r="H8" s="171">
        <v>5</v>
      </c>
      <c r="I8" s="171"/>
      <c r="J8" s="171">
        <v>5</v>
      </c>
      <c r="K8" s="171"/>
      <c r="L8" s="171">
        <v>5</v>
      </c>
      <c r="M8" s="171"/>
      <c r="N8" s="171">
        <v>5</v>
      </c>
      <c r="O8" s="171"/>
      <c r="P8" s="171"/>
      <c r="Q8" s="171">
        <f t="shared" si="0"/>
        <v>30</v>
      </c>
      <c r="R8" s="171" t="s">
        <v>309</v>
      </c>
    </row>
    <row r="9" spans="1:18" s="164" customFormat="1" x14ac:dyDescent="0.3">
      <c r="A9" s="171">
        <v>5</v>
      </c>
      <c r="B9" s="181" t="s">
        <v>101</v>
      </c>
      <c r="C9" s="171">
        <v>5</v>
      </c>
      <c r="D9" s="171"/>
      <c r="E9" s="171">
        <v>5</v>
      </c>
      <c r="F9" s="171"/>
      <c r="G9" s="171">
        <v>5</v>
      </c>
      <c r="H9" s="171"/>
      <c r="I9" s="171">
        <v>5</v>
      </c>
      <c r="J9" s="171"/>
      <c r="K9" s="171">
        <v>1</v>
      </c>
      <c r="L9" s="171"/>
      <c r="M9" s="171"/>
      <c r="N9" s="171"/>
      <c r="O9" s="171"/>
      <c r="P9" s="171"/>
      <c r="Q9" s="171">
        <f t="shared" si="0"/>
        <v>21</v>
      </c>
      <c r="R9" s="171" t="s">
        <v>283</v>
      </c>
    </row>
    <row r="10" spans="1:18" s="164" customFormat="1" x14ac:dyDescent="0.3">
      <c r="A10" s="171">
        <v>6</v>
      </c>
      <c r="B10" s="181" t="s">
        <v>92</v>
      </c>
      <c r="C10" s="171">
        <v>5</v>
      </c>
      <c r="D10" s="171"/>
      <c r="E10" s="171">
        <v>5</v>
      </c>
      <c r="F10" s="171"/>
      <c r="G10" s="171">
        <v>5</v>
      </c>
      <c r="H10" s="171"/>
      <c r="I10" s="171">
        <v>5</v>
      </c>
      <c r="J10" s="171"/>
      <c r="K10" s="171">
        <v>5</v>
      </c>
      <c r="L10" s="171"/>
      <c r="M10" s="171">
        <v>5</v>
      </c>
      <c r="N10" s="171"/>
      <c r="O10" s="171"/>
      <c r="P10" s="171"/>
      <c r="Q10" s="171">
        <f t="shared" si="0"/>
        <v>30</v>
      </c>
      <c r="R10" s="171" t="s">
        <v>353</v>
      </c>
    </row>
    <row r="11" spans="1:18" s="164" customFormat="1" x14ac:dyDescent="0.3">
      <c r="A11" s="171">
        <v>7</v>
      </c>
      <c r="B11" s="181" t="s">
        <v>102</v>
      </c>
      <c r="C11" s="171"/>
      <c r="D11" s="171">
        <v>5</v>
      </c>
      <c r="E11" s="171"/>
      <c r="F11" s="171">
        <v>5</v>
      </c>
      <c r="G11" s="171"/>
      <c r="H11" s="171">
        <v>5</v>
      </c>
      <c r="I11" s="171"/>
      <c r="J11" s="171">
        <v>5</v>
      </c>
      <c r="K11" s="171">
        <v>1</v>
      </c>
      <c r="L11" s="171">
        <v>5</v>
      </c>
      <c r="M11" s="171"/>
      <c r="N11" s="171"/>
      <c r="O11" s="171"/>
      <c r="P11" s="171"/>
      <c r="Q11" s="171">
        <f t="shared" si="0"/>
        <v>26</v>
      </c>
      <c r="R11" s="171" t="s">
        <v>313</v>
      </c>
    </row>
    <row r="12" spans="1:18" s="164" customFormat="1" x14ac:dyDescent="0.3">
      <c r="A12" s="171">
        <v>8</v>
      </c>
      <c r="B12" s="181" t="s">
        <v>28</v>
      </c>
      <c r="C12" s="171">
        <v>5</v>
      </c>
      <c r="D12" s="171"/>
      <c r="E12" s="171">
        <v>5</v>
      </c>
      <c r="F12" s="171"/>
      <c r="G12" s="171">
        <v>5</v>
      </c>
      <c r="H12" s="171"/>
      <c r="I12" s="171">
        <v>5</v>
      </c>
      <c r="J12" s="171"/>
      <c r="K12" s="171">
        <v>5</v>
      </c>
      <c r="L12" s="171"/>
      <c r="M12" s="171"/>
      <c r="N12" s="171"/>
      <c r="O12" s="171"/>
      <c r="P12" s="171"/>
      <c r="Q12" s="171">
        <f t="shared" si="0"/>
        <v>25</v>
      </c>
      <c r="R12" s="171" t="s">
        <v>149</v>
      </c>
    </row>
    <row r="13" spans="1:18" s="164" customFormat="1" x14ac:dyDescent="0.3">
      <c r="A13" s="171">
        <v>9</v>
      </c>
      <c r="B13" s="181" t="s">
        <v>134</v>
      </c>
      <c r="C13" s="171">
        <v>5</v>
      </c>
      <c r="D13" s="171"/>
      <c r="E13" s="171">
        <v>5</v>
      </c>
      <c r="F13" s="171"/>
      <c r="G13" s="171">
        <v>5</v>
      </c>
      <c r="H13" s="171"/>
      <c r="I13" s="171">
        <v>5</v>
      </c>
      <c r="J13" s="171"/>
      <c r="K13" s="171">
        <v>5</v>
      </c>
      <c r="L13" s="171"/>
      <c r="M13" s="171">
        <v>1</v>
      </c>
      <c r="N13" s="171"/>
      <c r="O13" s="171"/>
      <c r="P13" s="171"/>
      <c r="Q13" s="171">
        <f t="shared" si="0"/>
        <v>26</v>
      </c>
      <c r="R13" s="171" t="s">
        <v>361</v>
      </c>
    </row>
    <row r="14" spans="1:18" s="164" customFormat="1" x14ac:dyDescent="0.3">
      <c r="A14" s="171">
        <v>10</v>
      </c>
      <c r="B14" s="181" t="s">
        <v>93</v>
      </c>
      <c r="C14" s="171"/>
      <c r="D14" s="171">
        <v>5</v>
      </c>
      <c r="E14" s="171"/>
      <c r="F14" s="171">
        <v>5</v>
      </c>
      <c r="G14" s="171"/>
      <c r="H14" s="171">
        <v>5</v>
      </c>
      <c r="I14" s="171"/>
      <c r="J14" s="171"/>
      <c r="K14" s="171"/>
      <c r="L14" s="171">
        <v>5</v>
      </c>
      <c r="M14" s="171"/>
      <c r="N14" s="171"/>
      <c r="O14" s="171"/>
      <c r="P14" s="171"/>
      <c r="Q14" s="171">
        <f t="shared" si="0"/>
        <v>20</v>
      </c>
      <c r="R14" s="171" t="s">
        <v>362</v>
      </c>
    </row>
    <row r="15" spans="1:18" s="164" customFormat="1" x14ac:dyDescent="0.3">
      <c r="A15" s="171">
        <v>11</v>
      </c>
      <c r="B15" s="181" t="s">
        <v>104</v>
      </c>
      <c r="C15" s="171">
        <v>5</v>
      </c>
      <c r="D15" s="171"/>
      <c r="E15" s="171"/>
      <c r="F15" s="171"/>
      <c r="G15" s="171"/>
      <c r="H15" s="171"/>
      <c r="I15" s="171"/>
      <c r="J15" s="171"/>
      <c r="K15" s="171">
        <v>5</v>
      </c>
      <c r="L15" s="171"/>
      <c r="M15" s="171"/>
      <c r="N15" s="171"/>
      <c r="O15" s="171"/>
      <c r="P15" s="171"/>
      <c r="Q15" s="171">
        <f t="shared" si="0"/>
        <v>10</v>
      </c>
      <c r="R15" s="171" t="s">
        <v>264</v>
      </c>
    </row>
    <row r="16" spans="1:18" s="173" customFormat="1" x14ac:dyDescent="0.3">
      <c r="A16" s="172">
        <v>12</v>
      </c>
      <c r="B16" s="182" t="s">
        <v>105</v>
      </c>
      <c r="C16" s="172"/>
      <c r="D16" s="172"/>
      <c r="E16" s="172">
        <v>5</v>
      </c>
      <c r="F16" s="172"/>
      <c r="G16" s="172"/>
      <c r="H16" s="172"/>
      <c r="I16" s="172"/>
      <c r="J16" s="172"/>
      <c r="K16" s="172"/>
      <c r="L16" s="172"/>
      <c r="M16" s="172">
        <v>1</v>
      </c>
      <c r="N16" s="172"/>
      <c r="O16" s="172"/>
      <c r="P16" s="172"/>
      <c r="Q16" s="172">
        <f t="shared" si="0"/>
        <v>6</v>
      </c>
      <c r="R16" s="172" t="s">
        <v>298</v>
      </c>
    </row>
    <row r="17" spans="1:18" s="173" customFormat="1" x14ac:dyDescent="0.3">
      <c r="A17" s="172">
        <v>13</v>
      </c>
      <c r="B17" s="182" t="s">
        <v>40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 t="shared" si="0"/>
        <v>0</v>
      </c>
      <c r="R17" s="172" t="s">
        <v>160</v>
      </c>
    </row>
    <row r="18" spans="1:18" s="173" customFormat="1" x14ac:dyDescent="0.3">
      <c r="A18" s="172">
        <v>14</v>
      </c>
      <c r="B18" s="182" t="s">
        <v>114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>
        <f>SUM(C18:P18)</f>
        <v>0</v>
      </c>
      <c r="R18" s="172" t="s">
        <v>280</v>
      </c>
    </row>
    <row r="19" spans="1:18" s="173" customFormat="1" x14ac:dyDescent="0.3">
      <c r="A19" s="172">
        <v>15</v>
      </c>
      <c r="B19" s="182" t="s">
        <v>106</v>
      </c>
      <c r="C19" s="172"/>
      <c r="D19" s="172"/>
      <c r="E19" s="172">
        <v>5</v>
      </c>
      <c r="F19" s="172"/>
      <c r="G19" s="172"/>
      <c r="H19" s="172"/>
      <c r="I19" s="172"/>
      <c r="J19" s="172"/>
      <c r="K19" s="172"/>
      <c r="L19" s="172"/>
      <c r="M19" s="172">
        <v>1</v>
      </c>
      <c r="N19" s="172"/>
      <c r="O19" s="172"/>
      <c r="P19" s="172"/>
      <c r="Q19" s="172">
        <f t="shared" si="0"/>
        <v>6</v>
      </c>
      <c r="R19" s="172" t="s">
        <v>316</v>
      </c>
    </row>
    <row r="20" spans="1:18" s="164" customFormat="1" x14ac:dyDescent="0.3">
      <c r="A20" s="171">
        <v>16</v>
      </c>
      <c r="B20" s="181" t="s">
        <v>107</v>
      </c>
      <c r="C20" s="171">
        <v>5</v>
      </c>
      <c r="D20" s="171"/>
      <c r="E20" s="171">
        <v>5</v>
      </c>
      <c r="F20" s="171"/>
      <c r="G20" s="171">
        <v>5</v>
      </c>
      <c r="H20" s="171"/>
      <c r="I20" s="171">
        <v>5</v>
      </c>
      <c r="J20" s="171"/>
      <c r="K20" s="171">
        <v>5</v>
      </c>
      <c r="L20" s="171"/>
      <c r="M20" s="171">
        <v>5</v>
      </c>
      <c r="N20" s="171"/>
      <c r="O20" s="171"/>
      <c r="P20" s="171"/>
      <c r="Q20" s="171">
        <f t="shared" si="0"/>
        <v>30</v>
      </c>
      <c r="R20" s="171" t="s">
        <v>354</v>
      </c>
    </row>
    <row r="21" spans="1:18" s="164" customFormat="1" x14ac:dyDescent="0.3">
      <c r="A21" s="171">
        <v>17</v>
      </c>
      <c r="B21" s="181" t="s">
        <v>108</v>
      </c>
      <c r="C21" s="171"/>
      <c r="D21" s="171"/>
      <c r="E21" s="171">
        <v>5</v>
      </c>
      <c r="F21" s="171"/>
      <c r="G21" s="171">
        <v>5</v>
      </c>
      <c r="H21" s="171"/>
      <c r="I21" s="171">
        <v>5</v>
      </c>
      <c r="J21" s="171"/>
      <c r="K21" s="171"/>
      <c r="L21" s="171"/>
      <c r="M21" s="171">
        <v>5</v>
      </c>
      <c r="N21" s="171"/>
      <c r="O21" s="171"/>
      <c r="P21" s="171"/>
      <c r="Q21" s="171">
        <f t="shared" si="0"/>
        <v>20</v>
      </c>
      <c r="R21" s="171" t="s">
        <v>295</v>
      </c>
    </row>
    <row r="22" spans="1:18" s="173" customFormat="1" x14ac:dyDescent="0.3">
      <c r="A22" s="172">
        <v>18</v>
      </c>
      <c r="B22" s="182" t="s">
        <v>109</v>
      </c>
      <c r="C22" s="172"/>
      <c r="D22" s="172"/>
      <c r="E22" s="172"/>
      <c r="F22" s="172"/>
      <c r="G22" s="172"/>
      <c r="H22" s="172"/>
      <c r="I22" s="172">
        <v>5</v>
      </c>
      <c r="J22" s="172"/>
      <c r="K22" s="172">
        <v>5</v>
      </c>
      <c r="L22" s="172"/>
      <c r="M22" s="172"/>
      <c r="N22" s="172"/>
      <c r="O22" s="172"/>
      <c r="P22" s="172"/>
      <c r="Q22" s="172">
        <f t="shared" si="0"/>
        <v>10</v>
      </c>
      <c r="R22" s="172" t="s">
        <v>161</v>
      </c>
    </row>
    <row r="23" spans="1:18" s="164" customFormat="1" x14ac:dyDescent="0.3">
      <c r="A23" s="171">
        <v>19</v>
      </c>
      <c r="B23" s="181" t="s">
        <v>65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>
        <v>1</v>
      </c>
      <c r="P23" s="171"/>
      <c r="Q23" s="171">
        <f t="shared" si="0"/>
        <v>1</v>
      </c>
      <c r="R23" s="171" t="s">
        <v>314</v>
      </c>
    </row>
    <row r="24" spans="1:18" s="164" customFormat="1" x14ac:dyDescent="0.3">
      <c r="A24" s="171">
        <v>20</v>
      </c>
      <c r="B24" s="181" t="s">
        <v>110</v>
      </c>
      <c r="C24" s="171">
        <v>5</v>
      </c>
      <c r="D24" s="171"/>
      <c r="E24" s="171">
        <v>5</v>
      </c>
      <c r="F24" s="171"/>
      <c r="G24" s="171">
        <v>5</v>
      </c>
      <c r="H24" s="171"/>
      <c r="I24" s="171">
        <v>5</v>
      </c>
      <c r="J24" s="171"/>
      <c r="K24" s="171">
        <v>5</v>
      </c>
      <c r="L24" s="171"/>
      <c r="M24" s="171">
        <v>5</v>
      </c>
      <c r="N24" s="171"/>
      <c r="O24" s="171">
        <v>1</v>
      </c>
      <c r="P24" s="171"/>
      <c r="Q24" s="171">
        <f t="shared" si="0"/>
        <v>31</v>
      </c>
      <c r="R24" s="171" t="s">
        <v>314</v>
      </c>
    </row>
    <row r="25" spans="1:18" s="173" customFormat="1" x14ac:dyDescent="0.3">
      <c r="A25" s="172">
        <v>21</v>
      </c>
      <c r="B25" s="182" t="s">
        <v>34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>
        <f t="shared" si="0"/>
        <v>0</v>
      </c>
      <c r="R25" s="172"/>
    </row>
    <row r="26" spans="1:18" s="164" customFormat="1" x14ac:dyDescent="0.3">
      <c r="A26" s="171">
        <v>22</v>
      </c>
      <c r="B26" s="181" t="s">
        <v>111</v>
      </c>
      <c r="C26" s="171">
        <v>4</v>
      </c>
      <c r="D26" s="171"/>
      <c r="E26" s="171">
        <v>4</v>
      </c>
      <c r="F26" s="171"/>
      <c r="G26" s="171">
        <v>4</v>
      </c>
      <c r="H26" s="171"/>
      <c r="I26" s="171">
        <v>4</v>
      </c>
      <c r="J26" s="171"/>
      <c r="K26" s="171">
        <v>4</v>
      </c>
      <c r="L26" s="171"/>
      <c r="M26" s="171">
        <v>4</v>
      </c>
      <c r="N26" s="171"/>
      <c r="O26" s="171"/>
      <c r="P26" s="171"/>
      <c r="Q26" s="171">
        <f t="shared" si="0"/>
        <v>24</v>
      </c>
      <c r="R26" s="171" t="s">
        <v>301</v>
      </c>
    </row>
    <row r="27" spans="1:18" s="164" customFormat="1" x14ac:dyDescent="0.3">
      <c r="A27" s="171">
        <v>23</v>
      </c>
      <c r="B27" s="181" t="s">
        <v>112</v>
      </c>
      <c r="C27" s="171"/>
      <c r="D27" s="171">
        <v>4</v>
      </c>
      <c r="E27" s="171"/>
      <c r="F27" s="171">
        <v>4</v>
      </c>
      <c r="G27" s="171"/>
      <c r="H27" s="171">
        <v>4</v>
      </c>
      <c r="I27" s="171"/>
      <c r="J27" s="171">
        <v>4</v>
      </c>
      <c r="K27" s="171"/>
      <c r="L27" s="171">
        <v>4</v>
      </c>
      <c r="M27" s="171"/>
      <c r="N27" s="171">
        <v>4</v>
      </c>
      <c r="O27" s="171"/>
      <c r="P27" s="171"/>
      <c r="Q27" s="171">
        <f t="shared" si="0"/>
        <v>24</v>
      </c>
      <c r="R27" s="171" t="s">
        <v>300</v>
      </c>
    </row>
    <row r="28" spans="1:18" s="164" customFormat="1" x14ac:dyDescent="0.3">
      <c r="A28" s="171">
        <v>24</v>
      </c>
      <c r="B28" s="181" t="s">
        <v>113</v>
      </c>
      <c r="C28" s="171">
        <v>5</v>
      </c>
      <c r="D28" s="171"/>
      <c r="E28" s="171">
        <v>5</v>
      </c>
      <c r="F28" s="171"/>
      <c r="G28" s="171">
        <v>5</v>
      </c>
      <c r="H28" s="171"/>
      <c r="I28" s="171">
        <v>5</v>
      </c>
      <c r="J28" s="171"/>
      <c r="K28" s="171">
        <v>5</v>
      </c>
      <c r="L28" s="171"/>
      <c r="M28" s="171">
        <v>5</v>
      </c>
      <c r="N28" s="171"/>
      <c r="O28" s="171"/>
      <c r="P28" s="171"/>
      <c r="Q28" s="171">
        <f t="shared" si="0"/>
        <v>30</v>
      </c>
      <c r="R28" s="171" t="s">
        <v>296</v>
      </c>
    </row>
    <row r="29" spans="1:18" s="164" customFormat="1" x14ac:dyDescent="0.3">
      <c r="A29" s="171">
        <v>25</v>
      </c>
      <c r="B29" s="181" t="s">
        <v>123</v>
      </c>
      <c r="C29" s="171"/>
      <c r="D29" s="171"/>
      <c r="E29" s="171"/>
      <c r="F29" s="171"/>
      <c r="G29" s="171"/>
      <c r="H29" s="171"/>
      <c r="I29" s="171"/>
      <c r="J29" s="171">
        <v>5</v>
      </c>
      <c r="K29" s="171"/>
      <c r="L29" s="171">
        <v>5</v>
      </c>
      <c r="M29" s="171"/>
      <c r="N29" s="171">
        <v>5</v>
      </c>
      <c r="O29" s="171"/>
      <c r="P29" s="171"/>
      <c r="Q29" s="171">
        <f t="shared" si="0"/>
        <v>15</v>
      </c>
      <c r="R29" s="171" t="s">
        <v>161</v>
      </c>
    </row>
    <row r="30" spans="1:18" s="164" customFormat="1" x14ac:dyDescent="0.3">
      <c r="A30" s="171">
        <v>26</v>
      </c>
      <c r="B30" s="181" t="s">
        <v>124</v>
      </c>
      <c r="C30" s="171"/>
      <c r="D30" s="171"/>
      <c r="E30" s="171">
        <v>5</v>
      </c>
      <c r="F30" s="171"/>
      <c r="G30" s="171">
        <v>5</v>
      </c>
      <c r="H30" s="171"/>
      <c r="I30" s="171">
        <v>5</v>
      </c>
      <c r="J30" s="171"/>
      <c r="K30" s="171">
        <v>1</v>
      </c>
      <c r="L30" s="171"/>
      <c r="M30" s="171"/>
      <c r="N30" s="171"/>
      <c r="O30" s="171"/>
      <c r="P30" s="171"/>
      <c r="Q30" s="171">
        <f t="shared" si="0"/>
        <v>16</v>
      </c>
      <c r="R30" s="171" t="s">
        <v>303</v>
      </c>
    </row>
    <row r="31" spans="1:18" s="164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5" customWidth="1"/>
    <col min="2" max="2" width="14.28515625" style="165" customWidth="1"/>
    <col min="3" max="10" width="5.42578125" style="164" customWidth="1"/>
    <col min="11" max="12" width="5.42578125" style="165" customWidth="1"/>
    <col min="13" max="16" width="5.42578125" style="164" customWidth="1"/>
    <col min="17" max="17" width="5.42578125" style="165" customWidth="1"/>
    <col min="18" max="18" width="32.5703125" style="165" customWidth="1"/>
    <col min="19" max="16384" width="9.140625" style="165"/>
  </cols>
  <sheetData>
    <row r="1" spans="1:18" x14ac:dyDescent="0.3">
      <c r="A1" s="449" t="s">
        <v>366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x14ac:dyDescent="0.3">
      <c r="A2" s="450" t="s">
        <v>365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s="164" customFormat="1" x14ac:dyDescent="0.3">
      <c r="A3" s="166" t="s">
        <v>2</v>
      </c>
      <c r="B3" s="166" t="s">
        <v>96</v>
      </c>
      <c r="C3" s="455" t="s">
        <v>5</v>
      </c>
      <c r="D3" s="455"/>
      <c r="E3" s="455" t="s">
        <v>6</v>
      </c>
      <c r="F3" s="455"/>
      <c r="G3" s="455" t="s">
        <v>7</v>
      </c>
      <c r="H3" s="455"/>
      <c r="I3" s="455" t="s">
        <v>8</v>
      </c>
      <c r="J3" s="455"/>
      <c r="K3" s="455" t="s">
        <v>9</v>
      </c>
      <c r="L3" s="455"/>
      <c r="M3" s="455" t="s">
        <v>10</v>
      </c>
      <c r="N3" s="455"/>
      <c r="O3" s="455" t="s">
        <v>11</v>
      </c>
      <c r="P3" s="455"/>
      <c r="Q3" s="166" t="s">
        <v>137</v>
      </c>
      <c r="R3" s="166" t="s">
        <v>91</v>
      </c>
    </row>
    <row r="4" spans="1:18" x14ac:dyDescent="0.3">
      <c r="A4" s="180"/>
      <c r="B4" s="180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80">
        <f>SUM(Q5:Q27)</f>
        <v>328</v>
      </c>
      <c r="R4" s="180"/>
    </row>
    <row r="5" spans="1:18" s="173" customFormat="1" x14ac:dyDescent="0.3">
      <c r="A5" s="172">
        <v>1</v>
      </c>
      <c r="B5" s="182" t="s">
        <v>97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>
        <f>SUM(C5:P5)</f>
        <v>0</v>
      </c>
      <c r="R5" s="172"/>
    </row>
    <row r="6" spans="1:18" s="164" customFormat="1" x14ac:dyDescent="0.3">
      <c r="A6" s="171">
        <v>2</v>
      </c>
      <c r="B6" s="181" t="s">
        <v>98</v>
      </c>
      <c r="C6" s="171"/>
      <c r="D6" s="171">
        <v>5</v>
      </c>
      <c r="E6" s="171"/>
      <c r="F6" s="171">
        <v>5</v>
      </c>
      <c r="G6" s="171"/>
      <c r="H6" s="171">
        <v>5</v>
      </c>
      <c r="I6" s="171"/>
      <c r="J6" s="171">
        <v>5</v>
      </c>
      <c r="K6" s="171"/>
      <c r="L6" s="171"/>
      <c r="M6" s="171"/>
      <c r="N6" s="171"/>
      <c r="O6" s="171"/>
      <c r="P6" s="171"/>
      <c r="Q6" s="171">
        <f t="shared" ref="Q6:Q30" si="0">SUM(C6:P6)</f>
        <v>20</v>
      </c>
      <c r="R6" s="171" t="s">
        <v>315</v>
      </c>
    </row>
    <row r="7" spans="1:18" s="164" customFormat="1" x14ac:dyDescent="0.3">
      <c r="A7" s="171">
        <v>3</v>
      </c>
      <c r="B7" s="181" t="s">
        <v>99</v>
      </c>
      <c r="C7" s="171">
        <v>5</v>
      </c>
      <c r="D7" s="171"/>
      <c r="E7" s="171">
        <v>5</v>
      </c>
      <c r="F7" s="171"/>
      <c r="G7" s="171">
        <v>5</v>
      </c>
      <c r="H7" s="171"/>
      <c r="I7" s="171">
        <v>5</v>
      </c>
      <c r="J7" s="171"/>
      <c r="K7" s="171">
        <v>5</v>
      </c>
      <c r="L7" s="171"/>
      <c r="M7" s="171"/>
      <c r="N7" s="171"/>
      <c r="O7" s="171"/>
      <c r="P7" s="171"/>
      <c r="Q7" s="171">
        <f t="shared" si="0"/>
        <v>25</v>
      </c>
      <c r="R7" s="171" t="s">
        <v>371</v>
      </c>
    </row>
    <row r="8" spans="1:18" s="164" customFormat="1" x14ac:dyDescent="0.3">
      <c r="A8" s="171">
        <v>4</v>
      </c>
      <c r="B8" s="181" t="s">
        <v>100</v>
      </c>
      <c r="C8" s="171"/>
      <c r="D8" s="171">
        <v>5</v>
      </c>
      <c r="E8" s="171"/>
      <c r="F8" s="171">
        <v>5</v>
      </c>
      <c r="G8" s="171"/>
      <c r="H8" s="171">
        <v>5</v>
      </c>
      <c r="I8" s="171"/>
      <c r="J8" s="171">
        <v>5</v>
      </c>
      <c r="K8" s="171"/>
      <c r="L8" s="171">
        <v>5</v>
      </c>
      <c r="M8" s="171"/>
      <c r="N8" s="171">
        <v>5</v>
      </c>
      <c r="O8" s="171"/>
      <c r="P8" s="171"/>
      <c r="Q8" s="171">
        <f t="shared" si="0"/>
        <v>30</v>
      </c>
      <c r="R8" s="171" t="s">
        <v>309</v>
      </c>
    </row>
    <row r="9" spans="1:18" s="164" customFormat="1" x14ac:dyDescent="0.3">
      <c r="A9" s="171">
        <v>5</v>
      </c>
      <c r="B9" s="181" t="s">
        <v>101</v>
      </c>
      <c r="C9" s="171">
        <v>5</v>
      </c>
      <c r="D9" s="171"/>
      <c r="E9" s="171">
        <v>5</v>
      </c>
      <c r="F9" s="171"/>
      <c r="G9" s="171">
        <v>5</v>
      </c>
      <c r="H9" s="171"/>
      <c r="I9" s="171">
        <v>5</v>
      </c>
      <c r="J9" s="171"/>
      <c r="K9" s="171">
        <v>5</v>
      </c>
      <c r="L9" s="171"/>
      <c r="M9" s="171"/>
      <c r="N9" s="171"/>
      <c r="O9" s="171"/>
      <c r="P9" s="171"/>
      <c r="Q9" s="171">
        <f t="shared" si="0"/>
        <v>25</v>
      </c>
      <c r="R9" s="171" t="s">
        <v>283</v>
      </c>
    </row>
    <row r="10" spans="1:18" s="164" customFormat="1" x14ac:dyDescent="0.3">
      <c r="A10" s="171">
        <v>6</v>
      </c>
      <c r="B10" s="181" t="s">
        <v>92</v>
      </c>
      <c r="C10" s="171">
        <v>5</v>
      </c>
      <c r="D10" s="171"/>
      <c r="E10" s="171">
        <v>5</v>
      </c>
      <c r="F10" s="171"/>
      <c r="G10" s="171">
        <v>5</v>
      </c>
      <c r="H10" s="171"/>
      <c r="I10" s="171">
        <v>5</v>
      </c>
      <c r="J10" s="171"/>
      <c r="K10" s="171">
        <v>5</v>
      </c>
      <c r="L10" s="171"/>
      <c r="M10" s="171">
        <v>5</v>
      </c>
      <c r="N10" s="171"/>
      <c r="O10" s="171"/>
      <c r="P10" s="171"/>
      <c r="Q10" s="171">
        <f t="shared" si="0"/>
        <v>30</v>
      </c>
      <c r="R10" s="171" t="s">
        <v>353</v>
      </c>
    </row>
    <row r="11" spans="1:18" s="164" customFormat="1" x14ac:dyDescent="0.3">
      <c r="A11" s="171">
        <v>7</v>
      </c>
      <c r="B11" s="181" t="s">
        <v>102</v>
      </c>
      <c r="C11" s="171"/>
      <c r="D11" s="171">
        <v>5</v>
      </c>
      <c r="E11" s="171"/>
      <c r="F11" s="171">
        <v>5</v>
      </c>
      <c r="G11" s="171"/>
      <c r="H11" s="171">
        <v>5</v>
      </c>
      <c r="I11" s="171"/>
      <c r="J11" s="171">
        <v>5</v>
      </c>
      <c r="K11" s="171"/>
      <c r="L11" s="171">
        <v>5</v>
      </c>
      <c r="M11" s="171"/>
      <c r="N11" s="171"/>
      <c r="O11" s="171"/>
      <c r="P11" s="171"/>
      <c r="Q11" s="171">
        <f t="shared" si="0"/>
        <v>25</v>
      </c>
      <c r="R11" s="171" t="s">
        <v>313</v>
      </c>
    </row>
    <row r="12" spans="1:18" s="164" customFormat="1" x14ac:dyDescent="0.3">
      <c r="A12" s="171">
        <v>8</v>
      </c>
      <c r="B12" s="181" t="s">
        <v>28</v>
      </c>
      <c r="C12" s="171">
        <v>5</v>
      </c>
      <c r="D12" s="171"/>
      <c r="E12" s="171">
        <v>5</v>
      </c>
      <c r="F12" s="171"/>
      <c r="G12" s="171">
        <v>5</v>
      </c>
      <c r="H12" s="171"/>
      <c r="I12" s="171">
        <v>5</v>
      </c>
      <c r="J12" s="171"/>
      <c r="K12" s="171">
        <v>5</v>
      </c>
      <c r="L12" s="171"/>
      <c r="M12" s="171"/>
      <c r="N12" s="171"/>
      <c r="O12" s="171"/>
      <c r="P12" s="171"/>
      <c r="Q12" s="171">
        <f t="shared" si="0"/>
        <v>25</v>
      </c>
      <c r="R12" s="171" t="s">
        <v>149</v>
      </c>
    </row>
    <row r="13" spans="1:18" s="164" customFormat="1" x14ac:dyDescent="0.3">
      <c r="A13" s="171">
        <v>9</v>
      </c>
      <c r="B13" s="181" t="s">
        <v>134</v>
      </c>
      <c r="C13" s="171">
        <v>5</v>
      </c>
      <c r="D13" s="171"/>
      <c r="E13" s="171">
        <v>5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10</v>
      </c>
      <c r="R13" s="171" t="s">
        <v>373</v>
      </c>
    </row>
    <row r="14" spans="1:18" s="164" customFormat="1" x14ac:dyDescent="0.3">
      <c r="A14" s="171">
        <v>10</v>
      </c>
      <c r="B14" s="181" t="s">
        <v>93</v>
      </c>
      <c r="C14" s="171"/>
      <c r="D14" s="171">
        <v>5</v>
      </c>
      <c r="E14" s="171"/>
      <c r="F14" s="171">
        <v>5</v>
      </c>
      <c r="G14" s="171"/>
      <c r="H14" s="171">
        <v>1</v>
      </c>
      <c r="I14" s="171"/>
      <c r="J14" s="171"/>
      <c r="K14" s="171"/>
      <c r="L14" s="171"/>
      <c r="M14" s="171"/>
      <c r="N14" s="171"/>
      <c r="O14" s="171"/>
      <c r="P14" s="171"/>
      <c r="Q14" s="171">
        <f t="shared" si="0"/>
        <v>11</v>
      </c>
      <c r="R14" s="171" t="s">
        <v>362</v>
      </c>
    </row>
    <row r="15" spans="1:18" s="164" customFormat="1" x14ac:dyDescent="0.3">
      <c r="A15" s="171">
        <v>11</v>
      </c>
      <c r="B15" s="181" t="s">
        <v>104</v>
      </c>
      <c r="C15" s="171">
        <v>5</v>
      </c>
      <c r="D15" s="171"/>
      <c r="E15" s="171"/>
      <c r="F15" s="171"/>
      <c r="G15" s="171"/>
      <c r="H15" s="171"/>
      <c r="I15" s="171"/>
      <c r="J15" s="171"/>
      <c r="K15" s="171">
        <v>5</v>
      </c>
      <c r="L15" s="171"/>
      <c r="M15" s="171"/>
      <c r="N15" s="171"/>
      <c r="O15" s="171"/>
      <c r="P15" s="171"/>
      <c r="Q15" s="171">
        <f t="shared" si="0"/>
        <v>10</v>
      </c>
      <c r="R15" s="171" t="s">
        <v>264</v>
      </c>
    </row>
    <row r="16" spans="1:18" s="164" customFormat="1" x14ac:dyDescent="0.3">
      <c r="A16" s="171">
        <v>12</v>
      </c>
      <c r="B16" s="181" t="s">
        <v>105</v>
      </c>
      <c r="C16" s="171"/>
      <c r="D16" s="171"/>
      <c r="E16" s="171"/>
      <c r="F16" s="171"/>
      <c r="G16" s="171">
        <v>5</v>
      </c>
      <c r="H16" s="171"/>
      <c r="I16" s="171">
        <v>5</v>
      </c>
      <c r="J16" s="171"/>
      <c r="K16" s="171"/>
      <c r="L16" s="171"/>
      <c r="M16" s="171"/>
      <c r="N16" s="171"/>
      <c r="O16" s="171"/>
      <c r="P16" s="171"/>
      <c r="Q16" s="171">
        <f t="shared" si="0"/>
        <v>10</v>
      </c>
      <c r="R16" s="171" t="s">
        <v>298</v>
      </c>
    </row>
    <row r="17" spans="1:18" s="173" customFormat="1" x14ac:dyDescent="0.3">
      <c r="A17" s="172">
        <v>13</v>
      </c>
      <c r="B17" s="182" t="s">
        <v>40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 t="shared" si="0"/>
        <v>0</v>
      </c>
      <c r="R17" s="172"/>
    </row>
    <row r="18" spans="1:18" s="173" customFormat="1" x14ac:dyDescent="0.3">
      <c r="A18" s="172">
        <v>14</v>
      </c>
      <c r="B18" s="182" t="s">
        <v>114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>
        <f>SUM(C18:P18)</f>
        <v>0</v>
      </c>
      <c r="R18" s="172"/>
    </row>
    <row r="19" spans="1:18" s="164" customFormat="1" x14ac:dyDescent="0.3">
      <c r="A19" s="171">
        <v>15</v>
      </c>
      <c r="B19" s="181" t="s">
        <v>106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>
        <v>1</v>
      </c>
      <c r="N19" s="171"/>
      <c r="O19" s="171"/>
      <c r="P19" s="171"/>
      <c r="Q19" s="171">
        <f t="shared" si="0"/>
        <v>1</v>
      </c>
      <c r="R19" s="171" t="s">
        <v>316</v>
      </c>
    </row>
    <row r="20" spans="1:18" s="164" customFormat="1" x14ac:dyDescent="0.3">
      <c r="A20" s="171">
        <v>16</v>
      </c>
      <c r="B20" s="181" t="s">
        <v>107</v>
      </c>
      <c r="C20" s="171">
        <v>5</v>
      </c>
      <c r="D20" s="171"/>
      <c r="E20" s="171">
        <v>5</v>
      </c>
      <c r="F20" s="171"/>
      <c r="G20" s="171">
        <v>5</v>
      </c>
      <c r="H20" s="171"/>
      <c r="I20" s="171">
        <v>5</v>
      </c>
      <c r="J20" s="171"/>
      <c r="K20" s="171"/>
      <c r="L20" s="171"/>
      <c r="M20" s="171">
        <v>1</v>
      </c>
      <c r="N20" s="171"/>
      <c r="O20" s="171"/>
      <c r="P20" s="171"/>
      <c r="Q20" s="171">
        <f t="shared" si="0"/>
        <v>21</v>
      </c>
      <c r="R20" s="171" t="s">
        <v>374</v>
      </c>
    </row>
    <row r="21" spans="1:18" s="164" customFormat="1" x14ac:dyDescent="0.3">
      <c r="A21" s="171">
        <v>17</v>
      </c>
      <c r="B21" s="181" t="s">
        <v>108</v>
      </c>
      <c r="C21" s="171"/>
      <c r="D21" s="171"/>
      <c r="E21" s="171">
        <v>5</v>
      </c>
      <c r="F21" s="171"/>
      <c r="G21" s="171"/>
      <c r="H21" s="171"/>
      <c r="I21" s="171"/>
      <c r="J21" s="171"/>
      <c r="K21" s="171"/>
      <c r="L21" s="171"/>
      <c r="M21" s="171">
        <v>1</v>
      </c>
      <c r="N21" s="171"/>
      <c r="O21" s="171"/>
      <c r="P21" s="171"/>
      <c r="Q21" s="171">
        <f t="shared" si="0"/>
        <v>6</v>
      </c>
      <c r="R21" s="171" t="s">
        <v>295</v>
      </c>
    </row>
    <row r="22" spans="1:18" s="164" customFormat="1" x14ac:dyDescent="0.3">
      <c r="A22" s="171">
        <v>18</v>
      </c>
      <c r="B22" s="181" t="s">
        <v>109</v>
      </c>
      <c r="C22" s="171">
        <v>5</v>
      </c>
      <c r="D22" s="171"/>
      <c r="E22" s="171">
        <v>5</v>
      </c>
      <c r="F22" s="171"/>
      <c r="G22" s="171">
        <v>5</v>
      </c>
      <c r="H22" s="171"/>
      <c r="I22" s="171"/>
      <c r="J22" s="171"/>
      <c r="K22" s="171"/>
      <c r="L22" s="171"/>
      <c r="M22" s="171">
        <v>1</v>
      </c>
      <c r="N22" s="171"/>
      <c r="O22" s="171"/>
      <c r="P22" s="171"/>
      <c r="Q22" s="171">
        <f t="shared" si="0"/>
        <v>16</v>
      </c>
      <c r="R22" s="171" t="s">
        <v>161</v>
      </c>
    </row>
    <row r="23" spans="1:18" s="164" customFormat="1" x14ac:dyDescent="0.3">
      <c r="A23" s="171">
        <v>19</v>
      </c>
      <c r="B23" s="181" t="s">
        <v>65</v>
      </c>
      <c r="C23" s="171"/>
      <c r="D23" s="171"/>
      <c r="E23" s="171"/>
      <c r="F23" s="171"/>
      <c r="G23" s="171">
        <v>5</v>
      </c>
      <c r="H23" s="171"/>
      <c r="I23" s="171">
        <v>5</v>
      </c>
      <c r="J23" s="171"/>
      <c r="K23" s="171">
        <v>5</v>
      </c>
      <c r="L23" s="171"/>
      <c r="M23" s="171"/>
      <c r="N23" s="171"/>
      <c r="O23" s="171"/>
      <c r="P23" s="171"/>
      <c r="Q23" s="171">
        <f t="shared" si="0"/>
        <v>15</v>
      </c>
      <c r="R23" s="171" t="s">
        <v>373</v>
      </c>
    </row>
    <row r="24" spans="1:18" s="173" customFormat="1" x14ac:dyDescent="0.3">
      <c r="A24" s="172">
        <v>20</v>
      </c>
      <c r="B24" s="182" t="s">
        <v>110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>
        <f t="shared" si="0"/>
        <v>0</v>
      </c>
      <c r="R24" s="172"/>
    </row>
    <row r="25" spans="1:18" s="173" customFormat="1" x14ac:dyDescent="0.3">
      <c r="A25" s="172">
        <v>21</v>
      </c>
      <c r="B25" s="182" t="s">
        <v>34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>
        <f t="shared" si="0"/>
        <v>0</v>
      </c>
      <c r="R25" s="172"/>
    </row>
    <row r="26" spans="1:18" s="164" customFormat="1" x14ac:dyDescent="0.3">
      <c r="A26" s="171">
        <v>22</v>
      </c>
      <c r="B26" s="181" t="s">
        <v>111</v>
      </c>
      <c r="C26" s="171">
        <v>4</v>
      </c>
      <c r="D26" s="171"/>
      <c r="E26" s="171">
        <v>4</v>
      </c>
      <c r="F26" s="171"/>
      <c r="G26" s="171">
        <v>4</v>
      </c>
      <c r="H26" s="171"/>
      <c r="I26" s="171">
        <v>4</v>
      </c>
      <c r="J26" s="171"/>
      <c r="K26" s="171">
        <v>4</v>
      </c>
      <c r="L26" s="171"/>
      <c r="M26" s="171">
        <v>4</v>
      </c>
      <c r="N26" s="171"/>
      <c r="O26" s="171"/>
      <c r="P26" s="171"/>
      <c r="Q26" s="171">
        <f t="shared" si="0"/>
        <v>24</v>
      </c>
      <c r="R26" s="171" t="s">
        <v>301</v>
      </c>
    </row>
    <row r="27" spans="1:18" s="164" customFormat="1" x14ac:dyDescent="0.3">
      <c r="A27" s="171">
        <v>23</v>
      </c>
      <c r="B27" s="181" t="s">
        <v>112</v>
      </c>
      <c r="C27" s="171"/>
      <c r="D27" s="171">
        <v>4</v>
      </c>
      <c r="E27" s="171"/>
      <c r="F27" s="171">
        <v>4</v>
      </c>
      <c r="G27" s="171"/>
      <c r="H27" s="171">
        <v>4</v>
      </c>
      <c r="I27" s="171"/>
      <c r="J27" s="171">
        <v>4</v>
      </c>
      <c r="K27" s="171"/>
      <c r="L27" s="171">
        <v>4</v>
      </c>
      <c r="M27" s="171"/>
      <c r="N27" s="171">
        <v>4</v>
      </c>
      <c r="O27" s="171"/>
      <c r="P27" s="171"/>
      <c r="Q27" s="171">
        <f t="shared" si="0"/>
        <v>24</v>
      </c>
      <c r="R27" s="171" t="s">
        <v>300</v>
      </c>
    </row>
    <row r="28" spans="1:18" s="164" customFormat="1" x14ac:dyDescent="0.3">
      <c r="A28" s="171">
        <v>24</v>
      </c>
      <c r="B28" s="181" t="s">
        <v>113</v>
      </c>
      <c r="C28" s="171">
        <v>5</v>
      </c>
      <c r="D28" s="171"/>
      <c r="E28" s="171">
        <v>5</v>
      </c>
      <c r="F28" s="171"/>
      <c r="G28" s="171">
        <v>5</v>
      </c>
      <c r="H28" s="171"/>
      <c r="I28" s="171">
        <v>5</v>
      </c>
      <c r="J28" s="171"/>
      <c r="K28" s="171">
        <v>5</v>
      </c>
      <c r="L28" s="171"/>
      <c r="M28" s="171">
        <v>5</v>
      </c>
      <c r="N28" s="171"/>
      <c r="O28" s="171"/>
      <c r="P28" s="171"/>
      <c r="Q28" s="171">
        <f t="shared" si="0"/>
        <v>30</v>
      </c>
      <c r="R28" s="171" t="s">
        <v>296</v>
      </c>
    </row>
    <row r="29" spans="1:18" s="164" customFormat="1" x14ac:dyDescent="0.3">
      <c r="A29" s="171">
        <v>25</v>
      </c>
      <c r="B29" s="181" t="s">
        <v>123</v>
      </c>
      <c r="C29" s="171"/>
      <c r="D29" s="171"/>
      <c r="E29" s="171"/>
      <c r="F29" s="171"/>
      <c r="G29" s="171"/>
      <c r="H29" s="171"/>
      <c r="I29" s="171"/>
      <c r="J29" s="171">
        <v>5</v>
      </c>
      <c r="K29" s="171"/>
      <c r="L29" s="171">
        <v>5</v>
      </c>
      <c r="M29" s="171"/>
      <c r="N29" s="171">
        <v>5</v>
      </c>
      <c r="O29" s="171"/>
      <c r="P29" s="171"/>
      <c r="Q29" s="171">
        <f t="shared" si="0"/>
        <v>15</v>
      </c>
      <c r="R29" s="171" t="s">
        <v>161</v>
      </c>
    </row>
    <row r="30" spans="1:18" s="173" customFormat="1" x14ac:dyDescent="0.3">
      <c r="A30" s="172">
        <v>26</v>
      </c>
      <c r="B30" s="182" t="s">
        <v>124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>
        <f t="shared" si="0"/>
        <v>0</v>
      </c>
      <c r="R30" s="172"/>
    </row>
    <row r="31" spans="1:18" s="164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5" customWidth="1"/>
    <col min="2" max="2" width="16.5703125" style="178" customWidth="1"/>
    <col min="3" max="10" width="5.42578125" style="179" customWidth="1"/>
    <col min="11" max="12" width="5.42578125" style="178" customWidth="1"/>
    <col min="13" max="14" width="5.42578125" style="164" customWidth="1"/>
    <col min="15" max="15" width="5" style="164" customWidth="1"/>
    <col min="16" max="16" width="5.42578125" style="164" customWidth="1"/>
    <col min="17" max="17" width="5.42578125" style="178" customWidth="1"/>
    <col min="18" max="18" width="30.140625" style="178" customWidth="1"/>
    <col min="19" max="16384" width="9.140625" style="178"/>
  </cols>
  <sheetData>
    <row r="1" spans="1:21" s="165" customFormat="1" x14ac:dyDescent="0.3">
      <c r="A1" s="449" t="s">
        <v>403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64"/>
      <c r="T1" s="164"/>
      <c r="U1" s="164"/>
    </row>
    <row r="2" spans="1:21" s="165" customFormat="1" x14ac:dyDescent="0.3">
      <c r="A2" s="450" t="s">
        <v>404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164"/>
      <c r="T2" s="164"/>
      <c r="U2" s="164"/>
    </row>
    <row r="3" spans="1:21" s="165" customFormat="1" x14ac:dyDescent="0.3">
      <c r="A3" s="166" t="s">
        <v>2</v>
      </c>
      <c r="B3" s="166" t="s">
        <v>95</v>
      </c>
      <c r="C3" s="453" t="s">
        <v>5</v>
      </c>
      <c r="D3" s="454"/>
      <c r="E3" s="453" t="s">
        <v>6</v>
      </c>
      <c r="F3" s="454"/>
      <c r="G3" s="453" t="s">
        <v>7</v>
      </c>
      <c r="H3" s="454"/>
      <c r="I3" s="453" t="s">
        <v>8</v>
      </c>
      <c r="J3" s="454"/>
      <c r="K3" s="453" t="s">
        <v>9</v>
      </c>
      <c r="L3" s="454"/>
      <c r="M3" s="455" t="s">
        <v>10</v>
      </c>
      <c r="N3" s="455"/>
      <c r="O3" s="167" t="s">
        <v>11</v>
      </c>
      <c r="P3" s="168"/>
      <c r="Q3" s="166" t="s">
        <v>4</v>
      </c>
      <c r="R3" s="166" t="s">
        <v>91</v>
      </c>
      <c r="S3" s="164"/>
      <c r="T3" s="164"/>
      <c r="U3" s="164"/>
    </row>
    <row r="4" spans="1:21" s="165" customFormat="1" x14ac:dyDescent="0.3">
      <c r="A4" s="169"/>
      <c r="B4" s="169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69">
        <f>SUM(Q5:Q30)</f>
        <v>75</v>
      </c>
      <c r="R4" s="169"/>
      <c r="S4" s="170"/>
    </row>
    <row r="5" spans="1:21" s="164" customFormat="1" x14ac:dyDescent="0.3">
      <c r="A5" s="171">
        <v>1</v>
      </c>
      <c r="B5" s="171" t="s">
        <v>57</v>
      </c>
      <c r="C5" s="171" t="s">
        <v>116</v>
      </c>
      <c r="D5" s="171"/>
      <c r="E5" s="171" t="s">
        <v>116</v>
      </c>
      <c r="F5" s="171"/>
      <c r="G5" s="171" t="s">
        <v>116</v>
      </c>
      <c r="H5" s="171"/>
      <c r="I5" s="171"/>
      <c r="J5" s="171"/>
      <c r="K5" s="171"/>
      <c r="L5" s="171"/>
      <c r="M5" s="171"/>
      <c r="N5" s="171"/>
      <c r="O5" s="171"/>
      <c r="P5" s="171"/>
      <c r="Q5" s="171">
        <f>COUNTA(C5:P5)</f>
        <v>3</v>
      </c>
      <c r="R5" s="171" t="s">
        <v>396</v>
      </c>
    </row>
    <row r="6" spans="1:21" s="220" customFormat="1" x14ac:dyDescent="0.3">
      <c r="A6" s="219">
        <v>2</v>
      </c>
      <c r="B6" s="219" t="s">
        <v>26</v>
      </c>
      <c r="C6" s="219"/>
      <c r="D6" s="219"/>
      <c r="E6" s="219" t="s">
        <v>116</v>
      </c>
      <c r="F6" s="219"/>
      <c r="G6" s="219" t="s">
        <v>116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 t="s">
        <v>105</v>
      </c>
    </row>
    <row r="7" spans="1:21" s="164" customFormat="1" x14ac:dyDescent="0.3">
      <c r="A7" s="171">
        <v>3</v>
      </c>
      <c r="B7" s="171" t="s">
        <v>66</v>
      </c>
      <c r="C7" s="171" t="s">
        <v>121</v>
      </c>
      <c r="D7" s="171"/>
      <c r="E7" s="171" t="s">
        <v>121</v>
      </c>
      <c r="F7" s="171"/>
      <c r="G7" s="171" t="s">
        <v>121</v>
      </c>
      <c r="H7" s="171"/>
      <c r="I7" s="171"/>
      <c r="J7" s="171"/>
      <c r="K7" s="171"/>
      <c r="L7" s="171"/>
      <c r="M7" s="171"/>
      <c r="N7" s="171"/>
      <c r="O7" s="171"/>
      <c r="P7" s="171"/>
      <c r="Q7" s="171">
        <f t="shared" ref="Q7:Q40" si="0">COUNTA(C7:P7)</f>
        <v>3</v>
      </c>
      <c r="R7" s="171" t="s">
        <v>384</v>
      </c>
    </row>
    <row r="8" spans="1:21" s="164" customFormat="1" x14ac:dyDescent="0.3">
      <c r="A8" s="219">
        <v>4</v>
      </c>
      <c r="B8" s="171" t="s">
        <v>61</v>
      </c>
      <c r="C8" s="171" t="s">
        <v>121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>
        <f t="shared" si="0"/>
        <v>1</v>
      </c>
      <c r="R8" s="171" t="s">
        <v>104</v>
      </c>
    </row>
    <row r="9" spans="1:21" s="164" customFormat="1" x14ac:dyDescent="0.3">
      <c r="A9" s="171">
        <v>5</v>
      </c>
      <c r="B9" s="171" t="s">
        <v>72</v>
      </c>
      <c r="C9" s="171" t="s">
        <v>279</v>
      </c>
      <c r="D9" s="171"/>
      <c r="E9" s="171" t="s">
        <v>279</v>
      </c>
      <c r="F9" s="171" t="s">
        <v>116</v>
      </c>
      <c r="G9" s="171" t="s">
        <v>279</v>
      </c>
      <c r="H9" s="171" t="s">
        <v>116</v>
      </c>
      <c r="I9" s="171"/>
      <c r="J9" s="171"/>
      <c r="K9" s="171"/>
      <c r="L9" s="171"/>
      <c r="M9" s="171"/>
      <c r="N9" s="171"/>
      <c r="O9" s="171"/>
      <c r="P9" s="171"/>
      <c r="Q9" s="171">
        <f t="shared" si="0"/>
        <v>5</v>
      </c>
      <c r="R9" s="171" t="s">
        <v>391</v>
      </c>
    </row>
    <row r="10" spans="1:21" s="164" customFormat="1" x14ac:dyDescent="0.3">
      <c r="A10" s="219">
        <v>6</v>
      </c>
      <c r="B10" s="171" t="s">
        <v>64</v>
      </c>
      <c r="C10" s="171" t="s">
        <v>119</v>
      </c>
      <c r="D10" s="171"/>
      <c r="E10" s="171" t="s">
        <v>119</v>
      </c>
      <c r="F10" s="171"/>
      <c r="G10" s="171" t="s">
        <v>119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>
        <f t="shared" si="0"/>
        <v>3</v>
      </c>
      <c r="R10" s="171" t="s">
        <v>372</v>
      </c>
    </row>
    <row r="11" spans="1:21" s="164" customFormat="1" x14ac:dyDescent="0.3">
      <c r="A11" s="171">
        <v>7</v>
      </c>
      <c r="B11" s="171" t="s">
        <v>73</v>
      </c>
      <c r="C11" s="171" t="s">
        <v>117</v>
      </c>
      <c r="D11" s="171" t="s">
        <v>121</v>
      </c>
      <c r="E11" s="171" t="s">
        <v>117</v>
      </c>
      <c r="F11" s="171" t="s">
        <v>121</v>
      </c>
      <c r="G11" s="171" t="s">
        <v>117</v>
      </c>
      <c r="H11" s="171" t="s">
        <v>121</v>
      </c>
      <c r="I11" s="171"/>
      <c r="J11" s="171"/>
      <c r="K11" s="171"/>
      <c r="L11" s="171"/>
      <c r="M11" s="171"/>
      <c r="N11" s="171"/>
      <c r="O11" s="171"/>
      <c r="P11" s="171"/>
      <c r="Q11" s="171">
        <f t="shared" si="0"/>
        <v>6</v>
      </c>
      <c r="R11" s="171" t="s">
        <v>385</v>
      </c>
    </row>
    <row r="12" spans="1:21" s="164" customFormat="1" x14ac:dyDescent="0.3">
      <c r="A12" s="219">
        <v>8</v>
      </c>
      <c r="B12" s="171" t="s">
        <v>33</v>
      </c>
      <c r="C12" s="171"/>
      <c r="D12" s="171"/>
      <c r="E12" s="171" t="s">
        <v>159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>
        <f t="shared" si="0"/>
        <v>1</v>
      </c>
      <c r="R12" s="171" t="s">
        <v>398</v>
      </c>
    </row>
    <row r="13" spans="1:21" s="173" customFormat="1" ht="17.25" customHeight="1" x14ac:dyDescent="0.3">
      <c r="A13" s="172">
        <v>9</v>
      </c>
      <c r="B13" s="172" t="s">
        <v>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0</v>
      </c>
      <c r="R13" s="172"/>
    </row>
    <row r="14" spans="1:21" s="164" customFormat="1" x14ac:dyDescent="0.3">
      <c r="A14" s="219">
        <v>10</v>
      </c>
      <c r="B14" s="171" t="s">
        <v>77</v>
      </c>
      <c r="C14" s="171" t="s">
        <v>116</v>
      </c>
      <c r="D14" s="171"/>
      <c r="E14" s="171"/>
      <c r="F14" s="171"/>
      <c r="G14" s="171" t="s">
        <v>116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>
        <f t="shared" si="0"/>
        <v>2</v>
      </c>
      <c r="R14" s="171" t="s">
        <v>392</v>
      </c>
      <c r="S14" s="171"/>
    </row>
    <row r="15" spans="1:21" s="164" customFormat="1" x14ac:dyDescent="0.3">
      <c r="A15" s="171">
        <v>11</v>
      </c>
      <c r="B15" s="171" t="s">
        <v>75</v>
      </c>
      <c r="C15" s="171" t="s">
        <v>117</v>
      </c>
      <c r="D15" s="171"/>
      <c r="E15" s="171" t="s">
        <v>117</v>
      </c>
      <c r="F15" s="171"/>
      <c r="G15" s="171" t="s">
        <v>117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>
        <f t="shared" si="0"/>
        <v>3</v>
      </c>
      <c r="R15" s="171" t="s">
        <v>332</v>
      </c>
    </row>
    <row r="16" spans="1:21" s="173" customFormat="1" x14ac:dyDescent="0.3">
      <c r="A16" s="241">
        <v>12</v>
      </c>
      <c r="B16" s="172" t="s">
        <v>70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>
        <f t="shared" si="0"/>
        <v>0</v>
      </c>
      <c r="R16" s="172" t="s">
        <v>93</v>
      </c>
    </row>
    <row r="17" spans="1:18" s="173" customFormat="1" x14ac:dyDescent="0.3">
      <c r="A17" s="172">
        <v>13</v>
      </c>
      <c r="B17" s="172" t="s">
        <v>74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>COUNTA(C17:P17)</f>
        <v>0</v>
      </c>
      <c r="R17" s="172"/>
    </row>
    <row r="18" spans="1:18" s="164" customFormat="1" x14ac:dyDescent="0.3">
      <c r="A18" s="219">
        <v>14</v>
      </c>
      <c r="B18" s="171" t="s">
        <v>127</v>
      </c>
      <c r="C18" s="171" t="s">
        <v>121</v>
      </c>
      <c r="D18" s="171"/>
      <c r="E18" s="171" t="s">
        <v>121</v>
      </c>
      <c r="F18" s="171"/>
      <c r="G18" s="171" t="s">
        <v>121</v>
      </c>
      <c r="H18" s="171"/>
      <c r="I18" s="171"/>
      <c r="J18" s="171"/>
      <c r="K18" s="171"/>
      <c r="L18" s="171"/>
      <c r="M18" s="171"/>
      <c r="N18" s="171"/>
      <c r="O18" s="171"/>
      <c r="P18" s="171"/>
      <c r="Q18" s="171">
        <f t="shared" si="0"/>
        <v>3</v>
      </c>
      <c r="R18" s="171" t="s">
        <v>356</v>
      </c>
    </row>
    <row r="19" spans="1:18" s="164" customFormat="1" x14ac:dyDescent="0.3">
      <c r="A19" s="171">
        <v>15</v>
      </c>
      <c r="B19" s="171" t="s">
        <v>36</v>
      </c>
      <c r="C19" s="171"/>
      <c r="D19" s="171"/>
      <c r="E19" s="171"/>
      <c r="F19" s="171" t="s">
        <v>121</v>
      </c>
      <c r="G19" s="171"/>
      <c r="H19" s="171" t="s">
        <v>121</v>
      </c>
      <c r="I19" s="171"/>
      <c r="J19" s="171"/>
      <c r="K19" s="171"/>
      <c r="L19" s="171"/>
      <c r="M19" s="171"/>
      <c r="N19" s="171"/>
      <c r="O19" s="171"/>
      <c r="P19" s="171"/>
      <c r="Q19" s="171">
        <f t="shared" si="0"/>
        <v>2</v>
      </c>
      <c r="R19" s="171" t="s">
        <v>308</v>
      </c>
    </row>
    <row r="20" spans="1:18" s="164" customFormat="1" x14ac:dyDescent="0.3">
      <c r="A20" s="219">
        <v>16</v>
      </c>
      <c r="B20" s="171" t="s">
        <v>39</v>
      </c>
      <c r="C20" s="171" t="s">
        <v>90</v>
      </c>
      <c r="D20" s="171" t="s">
        <v>90</v>
      </c>
      <c r="E20" s="171" t="s">
        <v>90</v>
      </c>
      <c r="F20" s="171" t="s">
        <v>90</v>
      </c>
      <c r="G20" s="171" t="s">
        <v>90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>
        <f t="shared" si="0"/>
        <v>5</v>
      </c>
      <c r="R20" s="171" t="s">
        <v>266</v>
      </c>
    </row>
    <row r="21" spans="1:18" s="173" customFormat="1" x14ac:dyDescent="0.3">
      <c r="A21" s="172">
        <v>17</v>
      </c>
      <c r="B21" s="172" t="s">
        <v>88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>
        <f t="shared" si="0"/>
        <v>0</v>
      </c>
      <c r="R21" s="172" t="s">
        <v>155</v>
      </c>
    </row>
    <row r="22" spans="1:18" s="164" customFormat="1" x14ac:dyDescent="0.3">
      <c r="A22" s="219">
        <v>18</v>
      </c>
      <c r="B22" s="171" t="s">
        <v>59</v>
      </c>
      <c r="C22" s="171" t="s">
        <v>119</v>
      </c>
      <c r="D22" s="171"/>
      <c r="E22" s="171" t="s">
        <v>119</v>
      </c>
      <c r="F22" s="171"/>
      <c r="G22" s="171" t="s">
        <v>119</v>
      </c>
      <c r="H22" s="171"/>
      <c r="I22" s="171"/>
      <c r="J22" s="171"/>
      <c r="K22" s="171"/>
      <c r="L22" s="171"/>
      <c r="M22" s="171"/>
      <c r="N22" s="171"/>
      <c r="O22" s="171"/>
      <c r="P22" s="171"/>
      <c r="Q22" s="171">
        <f t="shared" si="0"/>
        <v>3</v>
      </c>
      <c r="R22" s="171" t="s">
        <v>284</v>
      </c>
    </row>
    <row r="23" spans="1:18" s="164" customFormat="1" x14ac:dyDescent="0.3">
      <c r="A23" s="171">
        <v>19</v>
      </c>
      <c r="B23" s="171" t="s">
        <v>29</v>
      </c>
      <c r="C23" s="171" t="s">
        <v>141</v>
      </c>
      <c r="D23" s="171"/>
      <c r="E23" s="171" t="s">
        <v>141</v>
      </c>
      <c r="F23" s="171"/>
      <c r="G23" s="171" t="s">
        <v>141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>
        <f t="shared" si="0"/>
        <v>3</v>
      </c>
      <c r="R23" s="171" t="s">
        <v>135</v>
      </c>
    </row>
    <row r="24" spans="1:18" s="173" customFormat="1" x14ac:dyDescent="0.3">
      <c r="A24" s="241">
        <v>20</v>
      </c>
      <c r="B24" s="172" t="s">
        <v>35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>
        <f t="shared" si="0"/>
        <v>0</v>
      </c>
      <c r="R24" s="172" t="s">
        <v>58</v>
      </c>
    </row>
    <row r="25" spans="1:18" s="164" customFormat="1" x14ac:dyDescent="0.3">
      <c r="A25" s="171">
        <v>21</v>
      </c>
      <c r="B25" s="171" t="s">
        <v>30</v>
      </c>
      <c r="C25" s="171" t="s">
        <v>162</v>
      </c>
      <c r="D25" s="171"/>
      <c r="E25" s="171" t="s">
        <v>162</v>
      </c>
      <c r="F25" s="171" t="s">
        <v>349</v>
      </c>
      <c r="G25" s="171" t="s">
        <v>162</v>
      </c>
      <c r="H25" s="171" t="s">
        <v>349</v>
      </c>
      <c r="I25" s="171"/>
      <c r="J25" s="171"/>
      <c r="K25" s="171"/>
      <c r="L25" s="171"/>
      <c r="M25" s="171"/>
      <c r="N25" s="171"/>
      <c r="O25" s="171"/>
      <c r="P25" s="171"/>
      <c r="Q25" s="171">
        <f t="shared" si="0"/>
        <v>5</v>
      </c>
      <c r="R25" s="171" t="s">
        <v>394</v>
      </c>
    </row>
    <row r="26" spans="1:18" s="164" customFormat="1" x14ac:dyDescent="0.3">
      <c r="A26" s="219">
        <v>22</v>
      </c>
      <c r="B26" s="171" t="s">
        <v>31</v>
      </c>
      <c r="C26" s="171" t="s">
        <v>352</v>
      </c>
      <c r="D26" s="171"/>
      <c r="E26" s="171" t="s">
        <v>352</v>
      </c>
      <c r="F26" s="171"/>
      <c r="G26" s="171" t="s">
        <v>352</v>
      </c>
      <c r="H26" s="171"/>
      <c r="I26" s="171"/>
      <c r="J26" s="171"/>
      <c r="K26" s="171"/>
      <c r="L26" s="171"/>
      <c r="M26" s="171"/>
      <c r="N26" s="171"/>
      <c r="O26" s="171"/>
      <c r="P26" s="171"/>
      <c r="Q26" s="171">
        <f t="shared" si="0"/>
        <v>3</v>
      </c>
      <c r="R26" s="171" t="s">
        <v>291</v>
      </c>
    </row>
    <row r="27" spans="1:18" s="164" customFormat="1" x14ac:dyDescent="0.3">
      <c r="A27" s="171">
        <v>23</v>
      </c>
      <c r="B27" s="171" t="s">
        <v>78</v>
      </c>
      <c r="C27" s="171" t="s">
        <v>154</v>
      </c>
      <c r="D27" s="171" t="s">
        <v>154</v>
      </c>
      <c r="E27" s="171" t="s">
        <v>154</v>
      </c>
      <c r="F27" s="171" t="s">
        <v>154</v>
      </c>
      <c r="G27" s="171" t="s">
        <v>154</v>
      </c>
      <c r="H27" s="171" t="s">
        <v>154</v>
      </c>
      <c r="I27" s="172"/>
      <c r="J27" s="172"/>
      <c r="K27" s="172"/>
      <c r="L27" s="172"/>
      <c r="M27" s="172"/>
      <c r="N27" s="172"/>
      <c r="O27" s="172"/>
      <c r="P27" s="171"/>
      <c r="Q27" s="171">
        <f t="shared" si="0"/>
        <v>6</v>
      </c>
      <c r="R27" s="171" t="s">
        <v>234</v>
      </c>
    </row>
    <row r="28" spans="1:18" s="164" customFormat="1" x14ac:dyDescent="0.3">
      <c r="A28" s="219">
        <v>24</v>
      </c>
      <c r="B28" s="171" t="s">
        <v>79</v>
      </c>
      <c r="C28" s="171" t="s">
        <v>154</v>
      </c>
      <c r="D28" s="171" t="s">
        <v>154</v>
      </c>
      <c r="E28" s="171" t="s">
        <v>154</v>
      </c>
      <c r="F28" s="171" t="s">
        <v>154</v>
      </c>
      <c r="G28" s="171" t="s">
        <v>154</v>
      </c>
      <c r="H28" s="171" t="s">
        <v>154</v>
      </c>
      <c r="I28" s="172"/>
      <c r="J28" s="172"/>
      <c r="K28" s="172"/>
      <c r="L28" s="172"/>
      <c r="M28" s="172"/>
      <c r="N28" s="172"/>
      <c r="O28" s="172"/>
      <c r="P28" s="171"/>
      <c r="Q28" s="171">
        <f t="shared" si="0"/>
        <v>6</v>
      </c>
      <c r="R28" s="171" t="s">
        <v>235</v>
      </c>
    </row>
    <row r="29" spans="1:18" s="164" customFormat="1" x14ac:dyDescent="0.3">
      <c r="A29" s="171">
        <v>25</v>
      </c>
      <c r="B29" s="171" t="s">
        <v>80</v>
      </c>
      <c r="C29" s="171" t="s">
        <v>154</v>
      </c>
      <c r="D29" s="171" t="s">
        <v>154</v>
      </c>
      <c r="E29" s="171" t="s">
        <v>154</v>
      </c>
      <c r="F29" s="171" t="s">
        <v>154</v>
      </c>
      <c r="G29" s="171" t="s">
        <v>154</v>
      </c>
      <c r="H29" s="171" t="s">
        <v>154</v>
      </c>
      <c r="I29" s="172"/>
      <c r="J29" s="172"/>
      <c r="K29" s="172"/>
      <c r="L29" s="172"/>
      <c r="M29" s="172"/>
      <c r="N29" s="172"/>
      <c r="O29" s="172"/>
      <c r="P29" s="171"/>
      <c r="Q29" s="171">
        <f t="shared" si="0"/>
        <v>6</v>
      </c>
      <c r="R29" s="171" t="s">
        <v>236</v>
      </c>
    </row>
    <row r="30" spans="1:18" s="164" customFormat="1" x14ac:dyDescent="0.3">
      <c r="A30" s="219">
        <v>26</v>
      </c>
      <c r="B30" s="171" t="s">
        <v>81</v>
      </c>
      <c r="C30" s="171" t="s">
        <v>154</v>
      </c>
      <c r="D30" s="171" t="s">
        <v>154</v>
      </c>
      <c r="E30" s="171" t="s">
        <v>154</v>
      </c>
      <c r="F30" s="171" t="s">
        <v>154</v>
      </c>
      <c r="G30" s="171" t="s">
        <v>154</v>
      </c>
      <c r="H30" s="171" t="s">
        <v>154</v>
      </c>
      <c r="I30" s="172"/>
      <c r="J30" s="172"/>
      <c r="K30" s="172"/>
      <c r="L30" s="172"/>
      <c r="M30" s="172"/>
      <c r="N30" s="172"/>
      <c r="O30" s="172"/>
      <c r="P30" s="171"/>
      <c r="Q30" s="171">
        <f t="shared" si="0"/>
        <v>6</v>
      </c>
      <c r="R30" s="171" t="s">
        <v>240</v>
      </c>
    </row>
    <row r="31" spans="1:18" s="164" customFormat="1" x14ac:dyDescent="0.3">
      <c r="A31" s="171">
        <v>27</v>
      </c>
      <c r="B31" s="171" t="s">
        <v>82</v>
      </c>
      <c r="C31" s="171" t="s">
        <v>154</v>
      </c>
      <c r="D31" s="171" t="s">
        <v>154</v>
      </c>
      <c r="E31" s="171" t="s">
        <v>154</v>
      </c>
      <c r="F31" s="171" t="s">
        <v>154</v>
      </c>
      <c r="G31" s="171" t="s">
        <v>154</v>
      </c>
      <c r="H31" s="171" t="s">
        <v>154</v>
      </c>
      <c r="I31" s="172"/>
      <c r="J31" s="172"/>
      <c r="K31" s="172"/>
      <c r="L31" s="172"/>
      <c r="M31" s="172"/>
      <c r="N31" s="172"/>
      <c r="O31" s="172"/>
      <c r="P31" s="171"/>
      <c r="Q31" s="171">
        <f t="shared" si="0"/>
        <v>6</v>
      </c>
      <c r="R31" s="171" t="s">
        <v>241</v>
      </c>
    </row>
    <row r="32" spans="1:18" s="164" customFormat="1" x14ac:dyDescent="0.3">
      <c r="A32" s="219">
        <v>28</v>
      </c>
      <c r="B32" s="171" t="s">
        <v>83</v>
      </c>
      <c r="C32" s="171" t="s">
        <v>154</v>
      </c>
      <c r="D32" s="171"/>
      <c r="E32" s="171" t="s">
        <v>154</v>
      </c>
      <c r="F32" s="171"/>
      <c r="G32" s="171" t="s">
        <v>154</v>
      </c>
      <c r="H32" s="171"/>
      <c r="I32" s="172"/>
      <c r="J32" s="172"/>
      <c r="K32" s="172"/>
      <c r="L32" s="172"/>
      <c r="M32" s="172"/>
      <c r="N32" s="172"/>
      <c r="O32" s="172"/>
      <c r="P32" s="171"/>
      <c r="Q32" s="171">
        <f t="shared" si="0"/>
        <v>3</v>
      </c>
      <c r="R32" s="171" t="s">
        <v>242</v>
      </c>
    </row>
    <row r="33" spans="1:18" s="164" customFormat="1" x14ac:dyDescent="0.3">
      <c r="A33" s="171">
        <v>29</v>
      </c>
      <c r="B33" s="171" t="s">
        <v>84</v>
      </c>
      <c r="C33" s="171" t="s">
        <v>154</v>
      </c>
      <c r="D33" s="171" t="s">
        <v>154</v>
      </c>
      <c r="E33" s="171" t="s">
        <v>154</v>
      </c>
      <c r="F33" s="171" t="s">
        <v>154</v>
      </c>
      <c r="G33" s="171" t="s">
        <v>154</v>
      </c>
      <c r="H33" s="171" t="s">
        <v>154</v>
      </c>
      <c r="I33" s="172"/>
      <c r="J33" s="172"/>
      <c r="K33" s="172"/>
      <c r="L33" s="172"/>
      <c r="M33" s="172"/>
      <c r="N33" s="172"/>
      <c r="O33" s="172"/>
      <c r="P33" s="171"/>
      <c r="Q33" s="171">
        <f t="shared" si="0"/>
        <v>6</v>
      </c>
      <c r="R33" s="171" t="s">
        <v>243</v>
      </c>
    </row>
    <row r="34" spans="1:18" s="164" customFormat="1" x14ac:dyDescent="0.3">
      <c r="A34" s="219">
        <v>30</v>
      </c>
      <c r="B34" s="171" t="s">
        <v>85</v>
      </c>
      <c r="C34" s="171" t="s">
        <v>154</v>
      </c>
      <c r="D34" s="171"/>
      <c r="E34" s="171" t="s">
        <v>154</v>
      </c>
      <c r="F34" s="171"/>
      <c r="G34" s="171" t="s">
        <v>154</v>
      </c>
      <c r="H34" s="171"/>
      <c r="I34" s="172"/>
      <c r="J34" s="172"/>
      <c r="K34" s="172"/>
      <c r="L34" s="172"/>
      <c r="M34" s="172"/>
      <c r="N34" s="172"/>
      <c r="O34" s="172"/>
      <c r="P34" s="171"/>
      <c r="Q34" s="171">
        <f t="shared" si="0"/>
        <v>3</v>
      </c>
      <c r="R34" s="171" t="s">
        <v>244</v>
      </c>
    </row>
    <row r="35" spans="1:18" s="164" customFormat="1" x14ac:dyDescent="0.3">
      <c r="A35" s="171">
        <v>31</v>
      </c>
      <c r="B35" s="171" t="s">
        <v>215</v>
      </c>
      <c r="C35" s="171" t="s">
        <v>154</v>
      </c>
      <c r="D35" s="171" t="s">
        <v>154</v>
      </c>
      <c r="E35" s="171" t="s">
        <v>154</v>
      </c>
      <c r="F35" s="171" t="s">
        <v>154</v>
      </c>
      <c r="G35" s="171" t="s">
        <v>154</v>
      </c>
      <c r="H35" s="171" t="s">
        <v>154</v>
      </c>
      <c r="I35" s="172"/>
      <c r="J35" s="172"/>
      <c r="K35" s="172"/>
      <c r="L35" s="172"/>
      <c r="M35" s="172"/>
      <c r="N35" s="172"/>
      <c r="O35" s="172"/>
      <c r="P35" s="171"/>
      <c r="Q35" s="171">
        <f t="shared" si="0"/>
        <v>6</v>
      </c>
      <c r="R35" s="171" t="s">
        <v>245</v>
      </c>
    </row>
    <row r="36" spans="1:18" s="164" customFormat="1" x14ac:dyDescent="0.3">
      <c r="A36" s="219">
        <v>32</v>
      </c>
      <c r="B36" s="171" t="s">
        <v>86</v>
      </c>
      <c r="C36" s="171" t="s">
        <v>154</v>
      </c>
      <c r="D36" s="171" t="s">
        <v>154</v>
      </c>
      <c r="E36" s="171" t="s">
        <v>154</v>
      </c>
      <c r="F36" s="171" t="s">
        <v>154</v>
      </c>
      <c r="G36" s="171" t="s">
        <v>154</v>
      </c>
      <c r="H36" s="171" t="s">
        <v>154</v>
      </c>
      <c r="I36" s="172"/>
      <c r="J36" s="172"/>
      <c r="K36" s="172"/>
      <c r="L36" s="172"/>
      <c r="M36" s="172"/>
      <c r="N36" s="172"/>
      <c r="O36" s="172"/>
      <c r="P36" s="171"/>
      <c r="Q36" s="171">
        <f t="shared" si="0"/>
        <v>6</v>
      </c>
      <c r="R36" s="171" t="s">
        <v>246</v>
      </c>
    </row>
    <row r="37" spans="1:18" s="164" customFormat="1" x14ac:dyDescent="0.3">
      <c r="A37" s="171">
        <v>33</v>
      </c>
      <c r="B37" s="171" t="s">
        <v>87</v>
      </c>
      <c r="C37" s="171" t="s">
        <v>154</v>
      </c>
      <c r="D37" s="171" t="s">
        <v>154</v>
      </c>
      <c r="E37" s="171" t="s">
        <v>154</v>
      </c>
      <c r="F37" s="171" t="s">
        <v>154</v>
      </c>
      <c r="G37" s="171" t="s">
        <v>154</v>
      </c>
      <c r="H37" s="171" t="s">
        <v>154</v>
      </c>
      <c r="I37" s="172"/>
      <c r="J37" s="172"/>
      <c r="K37" s="172"/>
      <c r="L37" s="172"/>
      <c r="M37" s="172"/>
      <c r="N37" s="172"/>
      <c r="O37" s="172"/>
      <c r="P37" s="171"/>
      <c r="Q37" s="171">
        <f t="shared" si="0"/>
        <v>6</v>
      </c>
      <c r="R37" s="171" t="s">
        <v>247</v>
      </c>
    </row>
    <row r="38" spans="1:18" s="164" customFormat="1" x14ac:dyDescent="0.3">
      <c r="A38" s="219">
        <v>34</v>
      </c>
      <c r="B38" s="171" t="s">
        <v>216</v>
      </c>
      <c r="C38" s="171" t="s">
        <v>154</v>
      </c>
      <c r="D38" s="171" t="s">
        <v>154</v>
      </c>
      <c r="E38" s="171" t="s">
        <v>154</v>
      </c>
      <c r="F38" s="171" t="s">
        <v>154</v>
      </c>
      <c r="G38" s="171" t="s">
        <v>154</v>
      </c>
      <c r="H38" s="171" t="s">
        <v>154</v>
      </c>
      <c r="I38" s="172"/>
      <c r="J38" s="172"/>
      <c r="K38" s="172"/>
      <c r="L38" s="172"/>
      <c r="M38" s="172"/>
      <c r="N38" s="172"/>
      <c r="O38" s="172"/>
      <c r="P38" s="171"/>
      <c r="Q38" s="171">
        <f t="shared" si="0"/>
        <v>6</v>
      </c>
      <c r="R38" s="171" t="s">
        <v>248</v>
      </c>
    </row>
    <row r="39" spans="1:18" s="164" customFormat="1" x14ac:dyDescent="0.3">
      <c r="A39" s="171">
        <v>35</v>
      </c>
      <c r="B39" s="171" t="s">
        <v>217</v>
      </c>
      <c r="C39" s="171" t="s">
        <v>154</v>
      </c>
      <c r="D39" s="171" t="s">
        <v>154</v>
      </c>
      <c r="E39" s="171" t="s">
        <v>154</v>
      </c>
      <c r="F39" s="171" t="s">
        <v>154</v>
      </c>
      <c r="G39" s="171" t="s">
        <v>154</v>
      </c>
      <c r="H39" s="171" t="s">
        <v>154</v>
      </c>
      <c r="I39" s="172"/>
      <c r="J39" s="172"/>
      <c r="K39" s="172"/>
      <c r="L39" s="172"/>
      <c r="M39" s="172"/>
      <c r="N39" s="172"/>
      <c r="O39" s="172"/>
      <c r="P39" s="171"/>
      <c r="Q39" s="171">
        <f t="shared" si="0"/>
        <v>6</v>
      </c>
      <c r="R39" s="171" t="s">
        <v>249</v>
      </c>
    </row>
    <row r="40" spans="1:18" s="164" customFormat="1" x14ac:dyDescent="0.3">
      <c r="A40" s="219">
        <v>36</v>
      </c>
      <c r="B40" s="171" t="s">
        <v>218</v>
      </c>
      <c r="C40" s="171" t="s">
        <v>154</v>
      </c>
      <c r="D40" s="171"/>
      <c r="E40" s="171" t="s">
        <v>154</v>
      </c>
      <c r="F40" s="171"/>
      <c r="G40" s="171" t="s">
        <v>154</v>
      </c>
      <c r="H40" s="171"/>
      <c r="I40" s="172"/>
      <c r="J40" s="172"/>
      <c r="K40" s="172"/>
      <c r="L40" s="172"/>
      <c r="M40" s="172"/>
      <c r="N40" s="172"/>
      <c r="O40" s="172"/>
      <c r="P40" s="171"/>
      <c r="Q40" s="171">
        <f t="shared" si="0"/>
        <v>3</v>
      </c>
      <c r="R40" s="171" t="s">
        <v>250</v>
      </c>
    </row>
    <row r="41" spans="1:18" s="173" customFormat="1" x14ac:dyDescent="0.3">
      <c r="A41" s="171">
        <v>37</v>
      </c>
      <c r="B41" s="172" t="s">
        <v>219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s="177" customFormat="1" x14ac:dyDescent="0.3">
      <c r="A42" s="174"/>
      <c r="B42" s="175"/>
      <c r="C42" s="176"/>
      <c r="D42" s="176"/>
      <c r="E42" s="176"/>
      <c r="F42" s="176"/>
      <c r="G42" s="176"/>
      <c r="H42" s="176"/>
      <c r="I42" s="176"/>
      <c r="J42" s="176"/>
      <c r="K42" s="175"/>
      <c r="L42" s="175"/>
      <c r="M42" s="176"/>
      <c r="N42" s="176"/>
      <c r="O42" s="176"/>
      <c r="P42" s="176"/>
      <c r="Q42" s="175"/>
      <c r="R42" s="175"/>
    </row>
    <row r="43" spans="1:18" s="177" customFormat="1" x14ac:dyDescent="0.3">
      <c r="A43" s="165"/>
      <c r="C43" s="173"/>
      <c r="D43" s="173"/>
      <c r="E43" s="173"/>
      <c r="F43" s="173"/>
      <c r="G43" s="173"/>
      <c r="H43" s="173"/>
      <c r="I43" s="173"/>
      <c r="J43" s="173"/>
      <c r="M43" s="173"/>
      <c r="N43" s="173"/>
      <c r="O43" s="173"/>
      <c r="P43" s="173"/>
    </row>
    <row r="44" spans="1:18" s="177" customFormat="1" x14ac:dyDescent="0.3">
      <c r="A44" s="165"/>
      <c r="C44" s="173"/>
      <c r="D44" s="173"/>
      <c r="E44" s="173"/>
      <c r="F44" s="173"/>
      <c r="G44" s="173"/>
      <c r="H44" s="173"/>
      <c r="I44" s="173"/>
      <c r="J44" s="173"/>
      <c r="M44" s="173"/>
      <c r="N44" s="173"/>
      <c r="O44" s="173"/>
      <c r="P44" s="173"/>
    </row>
    <row r="45" spans="1:18" s="177" customFormat="1" x14ac:dyDescent="0.3">
      <c r="A45" s="165"/>
      <c r="C45" s="173"/>
      <c r="D45" s="173"/>
      <c r="E45" s="173"/>
      <c r="F45" s="173"/>
      <c r="G45" s="173"/>
      <c r="H45" s="173"/>
      <c r="I45" s="173"/>
      <c r="J45" s="173"/>
      <c r="M45" s="173"/>
      <c r="N45" s="173"/>
      <c r="O45" s="173"/>
      <c r="P45" s="173"/>
    </row>
    <row r="46" spans="1:18" s="177" customFormat="1" x14ac:dyDescent="0.3">
      <c r="A46" s="165"/>
      <c r="C46" s="173"/>
      <c r="D46" s="173"/>
      <c r="E46" s="173"/>
      <c r="F46" s="173"/>
      <c r="G46" s="173"/>
      <c r="H46" s="173"/>
      <c r="I46" s="173"/>
      <c r="J46" s="173"/>
      <c r="M46" s="173"/>
      <c r="N46" s="173"/>
      <c r="O46" s="173"/>
      <c r="P46" s="173"/>
    </row>
    <row r="100" spans="1:21" s="164" customFormat="1" x14ac:dyDescent="0.3">
      <c r="A100" s="165"/>
      <c r="B100" s="178"/>
      <c r="C100" s="179"/>
      <c r="D100" s="179"/>
      <c r="E100" s="179"/>
      <c r="F100" s="179"/>
      <c r="G100" s="179"/>
      <c r="H100" s="179"/>
      <c r="I100" s="179"/>
      <c r="J100" s="179"/>
      <c r="K100" s="178"/>
      <c r="L100" s="178"/>
      <c r="N100" s="164" t="s">
        <v>70</v>
      </c>
      <c r="Q100" s="178"/>
      <c r="R100" s="178"/>
      <c r="S100" s="178"/>
      <c r="T100" s="178"/>
      <c r="U100" s="178"/>
    </row>
    <row r="104" spans="1:21" s="164" customFormat="1" x14ac:dyDescent="0.3">
      <c r="A104" s="165"/>
      <c r="B104" s="178"/>
      <c r="C104" s="179"/>
      <c r="D104" s="179"/>
      <c r="E104" s="448"/>
      <c r="F104" s="179"/>
      <c r="G104" s="179"/>
      <c r="H104" s="179"/>
      <c r="I104" s="179"/>
      <c r="J104" s="179"/>
      <c r="K104" s="178"/>
      <c r="L104" s="178"/>
      <c r="Q104" s="178"/>
      <c r="R104" s="178"/>
      <c r="S104" s="178"/>
      <c r="T104" s="178"/>
      <c r="U104" s="178"/>
    </row>
    <row r="105" spans="1:21" s="164" customFormat="1" x14ac:dyDescent="0.3">
      <c r="A105" s="165"/>
      <c r="B105" s="178"/>
      <c r="C105" s="179"/>
      <c r="D105" s="179"/>
      <c r="E105" s="448"/>
      <c r="F105" s="179"/>
      <c r="G105" s="179"/>
      <c r="H105" s="179"/>
      <c r="I105" s="179"/>
      <c r="J105" s="179"/>
      <c r="K105" s="178"/>
      <c r="L105" s="178"/>
      <c r="Q105" s="178"/>
      <c r="R105" s="178"/>
      <c r="S105" s="178"/>
      <c r="T105" s="178"/>
      <c r="U105" s="178"/>
    </row>
    <row r="106" spans="1:21" s="164" customFormat="1" x14ac:dyDescent="0.3">
      <c r="A106" s="165"/>
      <c r="B106" s="178"/>
      <c r="C106" s="179"/>
      <c r="D106" s="179"/>
      <c r="E106" s="448"/>
      <c r="F106" s="179"/>
      <c r="G106" s="179"/>
      <c r="H106" s="179"/>
      <c r="I106" s="179"/>
      <c r="J106" s="179"/>
      <c r="K106" s="178"/>
      <c r="L106" s="178"/>
      <c r="Q106" s="178"/>
      <c r="R106" s="178"/>
      <c r="S106" s="178"/>
      <c r="T106" s="178"/>
      <c r="U106" s="178"/>
    </row>
    <row r="123" spans="4:11" x14ac:dyDescent="0.3">
      <c r="D123" s="179" t="s">
        <v>128</v>
      </c>
      <c r="E123" s="179" t="s">
        <v>128</v>
      </c>
      <c r="F123" s="179" t="s">
        <v>128</v>
      </c>
      <c r="G123" s="179">
        <v>50</v>
      </c>
    </row>
    <row r="124" spans="4:11" x14ac:dyDescent="0.3">
      <c r="D124" s="179" t="s">
        <v>129</v>
      </c>
      <c r="E124" s="179" t="s">
        <v>129</v>
      </c>
      <c r="F124" s="179" t="s">
        <v>129</v>
      </c>
      <c r="G124" s="179">
        <v>50</v>
      </c>
      <c r="K124" s="178">
        <v>4</v>
      </c>
    </row>
    <row r="125" spans="4:11" x14ac:dyDescent="0.3">
      <c r="D125" s="179" t="s">
        <v>128</v>
      </c>
      <c r="E125" s="179" t="s">
        <v>128</v>
      </c>
      <c r="F125" s="179" t="s">
        <v>128</v>
      </c>
      <c r="G125" s="179">
        <v>240</v>
      </c>
      <c r="K125" s="178">
        <v>4</v>
      </c>
    </row>
    <row r="126" spans="4:11" x14ac:dyDescent="0.3">
      <c r="D126" s="179" t="s">
        <v>129</v>
      </c>
      <c r="E126" s="179" t="s">
        <v>129</v>
      </c>
      <c r="F126" s="179" t="s">
        <v>129</v>
      </c>
      <c r="K126" s="178">
        <v>3</v>
      </c>
    </row>
    <row r="127" spans="4:11" x14ac:dyDescent="0.3">
      <c r="D127" s="179" t="s">
        <v>128</v>
      </c>
      <c r="K127" s="178">
        <v>0</v>
      </c>
    </row>
    <row r="128" spans="4:11" x14ac:dyDescent="0.3">
      <c r="K128" s="178">
        <v>0</v>
      </c>
    </row>
    <row r="162" spans="5:11" x14ac:dyDescent="0.3">
      <c r="K162" s="178">
        <v>2</v>
      </c>
    </row>
    <row r="163" spans="5:11" x14ac:dyDescent="0.3">
      <c r="K163" s="178">
        <v>6</v>
      </c>
    </row>
    <row r="164" spans="5:11" x14ac:dyDescent="0.3">
      <c r="K164" s="178">
        <v>4</v>
      </c>
    </row>
    <row r="165" spans="5:11" x14ac:dyDescent="0.3">
      <c r="K165" s="178">
        <v>2</v>
      </c>
    </row>
    <row r="166" spans="5:11" x14ac:dyDescent="0.3">
      <c r="K166" s="178">
        <v>2</v>
      </c>
    </row>
    <row r="167" spans="5:11" x14ac:dyDescent="0.3">
      <c r="E167" s="179" t="s">
        <v>56</v>
      </c>
      <c r="F167" s="179" t="s">
        <v>55</v>
      </c>
      <c r="K167" s="178">
        <v>4</v>
      </c>
    </row>
    <row r="168" spans="5:11" x14ac:dyDescent="0.3">
      <c r="E168" s="179" t="s">
        <v>56</v>
      </c>
      <c r="F168" s="179" t="s">
        <v>55</v>
      </c>
    </row>
    <row r="169" spans="5:11" x14ac:dyDescent="0.3">
      <c r="E169" s="179" t="s">
        <v>56</v>
      </c>
      <c r="F169" s="179" t="s">
        <v>55</v>
      </c>
    </row>
    <row r="170" spans="5:11" x14ac:dyDescent="0.3">
      <c r="E170" s="179" t="s">
        <v>56</v>
      </c>
      <c r="F170" s="179" t="s">
        <v>55</v>
      </c>
      <c r="K170" s="178">
        <v>4</v>
      </c>
    </row>
    <row r="171" spans="5:11" x14ac:dyDescent="0.3">
      <c r="K171" s="178">
        <v>2</v>
      </c>
    </row>
    <row r="172" spans="5:11" x14ac:dyDescent="0.3">
      <c r="K172" s="178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5" customWidth="1"/>
    <col min="2" max="2" width="16.5703125" style="178" customWidth="1"/>
    <col min="3" max="10" width="5.42578125" style="179" customWidth="1"/>
    <col min="11" max="12" width="5.42578125" style="178" customWidth="1"/>
    <col min="13" max="14" width="5.42578125" style="164" customWidth="1"/>
    <col min="15" max="15" width="5" style="164" customWidth="1"/>
    <col min="16" max="16" width="5.42578125" style="164" customWidth="1"/>
    <col min="17" max="17" width="5.42578125" style="178" customWidth="1"/>
    <col min="18" max="18" width="30.140625" style="178" customWidth="1"/>
    <col min="19" max="16384" width="9.140625" style="178"/>
  </cols>
  <sheetData>
    <row r="1" spans="1:21" s="165" customFormat="1" x14ac:dyDescent="0.3">
      <c r="A1" s="449" t="s">
        <v>380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64"/>
      <c r="T1" s="164"/>
      <c r="U1" s="164"/>
    </row>
    <row r="2" spans="1:21" s="165" customFormat="1" x14ac:dyDescent="0.3">
      <c r="A2" s="450" t="s">
        <v>381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164"/>
      <c r="T2" s="164"/>
      <c r="U2" s="164"/>
    </row>
    <row r="3" spans="1:21" s="165" customFormat="1" x14ac:dyDescent="0.3">
      <c r="A3" s="166" t="s">
        <v>2</v>
      </c>
      <c r="B3" s="166" t="s">
        <v>95</v>
      </c>
      <c r="C3" s="453" t="s">
        <v>5</v>
      </c>
      <c r="D3" s="454"/>
      <c r="E3" s="453" t="s">
        <v>6</v>
      </c>
      <c r="F3" s="454"/>
      <c r="G3" s="453" t="s">
        <v>7</v>
      </c>
      <c r="H3" s="454"/>
      <c r="I3" s="453" t="s">
        <v>8</v>
      </c>
      <c r="J3" s="454"/>
      <c r="K3" s="453" t="s">
        <v>9</v>
      </c>
      <c r="L3" s="454"/>
      <c r="M3" s="455" t="s">
        <v>10</v>
      </c>
      <c r="N3" s="455"/>
      <c r="O3" s="167" t="s">
        <v>11</v>
      </c>
      <c r="P3" s="168"/>
      <c r="Q3" s="166" t="s">
        <v>4</v>
      </c>
      <c r="R3" s="166" t="s">
        <v>91</v>
      </c>
      <c r="S3" s="164"/>
      <c r="T3" s="164"/>
      <c r="U3" s="164"/>
    </row>
    <row r="4" spans="1:21" s="165" customFormat="1" x14ac:dyDescent="0.3">
      <c r="A4" s="169"/>
      <c r="B4" s="169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69">
        <f>SUM(Q5:Q30)</f>
        <v>162</v>
      </c>
      <c r="R4" s="169"/>
      <c r="S4" s="170"/>
    </row>
    <row r="5" spans="1:21" s="164" customFormat="1" x14ac:dyDescent="0.3">
      <c r="A5" s="171">
        <v>1</v>
      </c>
      <c r="B5" s="171" t="s">
        <v>57</v>
      </c>
      <c r="C5" s="171" t="s">
        <v>116</v>
      </c>
      <c r="D5" s="171"/>
      <c r="E5" s="171" t="s">
        <v>116</v>
      </c>
      <c r="F5" s="171"/>
      <c r="G5" s="171" t="s">
        <v>116</v>
      </c>
      <c r="H5" s="171"/>
      <c r="I5" s="171" t="s">
        <v>116</v>
      </c>
      <c r="J5" s="171" t="s">
        <v>121</v>
      </c>
      <c r="K5" s="171" t="s">
        <v>116</v>
      </c>
      <c r="L5" s="171"/>
      <c r="M5" s="171"/>
      <c r="N5" s="171" t="s">
        <v>121</v>
      </c>
      <c r="O5" s="171"/>
      <c r="P5" s="171"/>
      <c r="Q5" s="171">
        <f>COUNTA(C5:P5)</f>
        <v>7</v>
      </c>
      <c r="R5" s="171" t="s">
        <v>396</v>
      </c>
    </row>
    <row r="6" spans="1:21" s="220" customFormat="1" x14ac:dyDescent="0.3">
      <c r="A6" s="219">
        <v>2</v>
      </c>
      <c r="B6" s="219" t="s">
        <v>26</v>
      </c>
      <c r="C6" s="219"/>
      <c r="D6" s="219" t="s">
        <v>162</v>
      </c>
      <c r="E6" s="219" t="s">
        <v>116</v>
      </c>
      <c r="F6" s="219" t="s">
        <v>162</v>
      </c>
      <c r="G6" s="219" t="s">
        <v>116</v>
      </c>
      <c r="H6" s="219" t="s">
        <v>162</v>
      </c>
      <c r="I6" s="219" t="s">
        <v>116</v>
      </c>
      <c r="J6" s="219"/>
      <c r="K6" s="219"/>
      <c r="L6" s="219"/>
      <c r="M6" s="219"/>
      <c r="N6" s="219"/>
      <c r="O6" s="219"/>
      <c r="P6" s="219"/>
      <c r="Q6" s="219"/>
      <c r="R6" s="219" t="s">
        <v>322</v>
      </c>
    </row>
    <row r="7" spans="1:21" s="164" customFormat="1" x14ac:dyDescent="0.3">
      <c r="A7" s="171">
        <v>3</v>
      </c>
      <c r="B7" s="171" t="s">
        <v>66</v>
      </c>
      <c r="C7" s="171" t="s">
        <v>115</v>
      </c>
      <c r="D7" s="171" t="s">
        <v>115</v>
      </c>
      <c r="E7" s="171" t="s">
        <v>115</v>
      </c>
      <c r="F7" s="171" t="s">
        <v>115</v>
      </c>
      <c r="G7" s="171" t="s">
        <v>115</v>
      </c>
      <c r="H7" s="171" t="s">
        <v>115</v>
      </c>
      <c r="I7" s="171" t="s">
        <v>115</v>
      </c>
      <c r="J7" s="171" t="s">
        <v>115</v>
      </c>
      <c r="K7" s="171" t="s">
        <v>121</v>
      </c>
      <c r="L7" s="171" t="s">
        <v>115</v>
      </c>
      <c r="M7" s="171" t="s">
        <v>121</v>
      </c>
      <c r="N7" s="171" t="s">
        <v>115</v>
      </c>
      <c r="O7" s="171"/>
      <c r="P7" s="171"/>
      <c r="Q7" s="171">
        <f t="shared" ref="Q7:Q40" si="0">COUNTA(C7:P7)</f>
        <v>12</v>
      </c>
      <c r="R7" s="171" t="s">
        <v>395</v>
      </c>
    </row>
    <row r="8" spans="1:21" s="164" customFormat="1" x14ac:dyDescent="0.3">
      <c r="A8" s="219">
        <v>4</v>
      </c>
      <c r="B8" s="171" t="s">
        <v>61</v>
      </c>
      <c r="C8" s="171" t="s">
        <v>121</v>
      </c>
      <c r="D8" s="171" t="s">
        <v>162</v>
      </c>
      <c r="E8" s="171" t="s">
        <v>116</v>
      </c>
      <c r="F8" s="171" t="s">
        <v>162</v>
      </c>
      <c r="G8" s="171" t="s">
        <v>116</v>
      </c>
      <c r="H8" s="171" t="s">
        <v>162</v>
      </c>
      <c r="I8" s="171" t="s">
        <v>116</v>
      </c>
      <c r="J8" s="171" t="s">
        <v>162</v>
      </c>
      <c r="K8" s="171" t="s">
        <v>121</v>
      </c>
      <c r="L8" s="171" t="s">
        <v>162</v>
      </c>
      <c r="M8" s="171"/>
      <c r="N8" s="171" t="s">
        <v>162</v>
      </c>
      <c r="O8" s="171"/>
      <c r="P8" s="171"/>
      <c r="Q8" s="171">
        <f t="shared" si="0"/>
        <v>11</v>
      </c>
      <c r="R8" s="171" t="s">
        <v>386</v>
      </c>
    </row>
    <row r="9" spans="1:21" s="164" customFormat="1" x14ac:dyDescent="0.3">
      <c r="A9" s="171">
        <v>5</v>
      </c>
      <c r="B9" s="171" t="s">
        <v>72</v>
      </c>
      <c r="C9" s="171" t="s">
        <v>116</v>
      </c>
      <c r="D9" s="171"/>
      <c r="E9" s="171" t="s">
        <v>116</v>
      </c>
      <c r="F9" s="171"/>
      <c r="G9" s="171" t="s">
        <v>116</v>
      </c>
      <c r="H9" s="171"/>
      <c r="I9" s="171" t="s">
        <v>116</v>
      </c>
      <c r="J9" s="171"/>
      <c r="K9" s="171" t="s">
        <v>116</v>
      </c>
      <c r="L9" s="171"/>
      <c r="M9" s="171"/>
      <c r="N9" s="171"/>
      <c r="O9" s="171"/>
      <c r="P9" s="171"/>
      <c r="Q9" s="171">
        <f t="shared" si="0"/>
        <v>5</v>
      </c>
      <c r="R9" s="171" t="s">
        <v>391</v>
      </c>
    </row>
    <row r="10" spans="1:21" s="164" customFormat="1" x14ac:dyDescent="0.3">
      <c r="A10" s="219">
        <v>6</v>
      </c>
      <c r="B10" s="171" t="s">
        <v>64</v>
      </c>
      <c r="C10" s="171"/>
      <c r="D10" s="171"/>
      <c r="E10" s="171"/>
      <c r="F10" s="171"/>
      <c r="G10" s="171" t="s">
        <v>119</v>
      </c>
      <c r="H10" s="171"/>
      <c r="I10" s="171" t="s">
        <v>119</v>
      </c>
      <c r="J10" s="171"/>
      <c r="K10" s="171" t="s">
        <v>119</v>
      </c>
      <c r="L10" s="171"/>
      <c r="M10" s="171" t="s">
        <v>119</v>
      </c>
      <c r="N10" s="171"/>
      <c r="O10" s="171"/>
      <c r="P10" s="171"/>
      <c r="Q10" s="171">
        <f t="shared" si="0"/>
        <v>4</v>
      </c>
      <c r="R10" s="171" t="s">
        <v>372</v>
      </c>
    </row>
    <row r="11" spans="1:21" s="164" customFormat="1" x14ac:dyDescent="0.3">
      <c r="A11" s="171">
        <v>7</v>
      </c>
      <c r="B11" s="171" t="s">
        <v>73</v>
      </c>
      <c r="C11" s="171"/>
      <c r="D11" s="171" t="s">
        <v>117</v>
      </c>
      <c r="E11" s="171"/>
      <c r="F11" s="171" t="s">
        <v>117</v>
      </c>
      <c r="G11" s="171" t="s">
        <v>117</v>
      </c>
      <c r="H11" s="171" t="s">
        <v>117</v>
      </c>
      <c r="I11" s="171" t="s">
        <v>117</v>
      </c>
      <c r="J11" s="171" t="s">
        <v>121</v>
      </c>
      <c r="K11" s="171" t="s">
        <v>117</v>
      </c>
      <c r="L11" s="171" t="s">
        <v>121</v>
      </c>
      <c r="M11" s="171" t="s">
        <v>117</v>
      </c>
      <c r="N11" s="171" t="s">
        <v>121</v>
      </c>
      <c r="O11" s="171"/>
      <c r="P11" s="171" t="s">
        <v>121</v>
      </c>
      <c r="Q11" s="171">
        <f t="shared" si="0"/>
        <v>11</v>
      </c>
      <c r="R11" s="171" t="s">
        <v>385</v>
      </c>
    </row>
    <row r="12" spans="1:21" s="164" customFormat="1" x14ac:dyDescent="0.3">
      <c r="A12" s="219">
        <v>8</v>
      </c>
      <c r="B12" s="171" t="s">
        <v>33</v>
      </c>
      <c r="C12" s="171"/>
      <c r="D12" s="171" t="s">
        <v>119</v>
      </c>
      <c r="E12" s="171"/>
      <c r="F12" s="171" t="s">
        <v>119</v>
      </c>
      <c r="G12" s="171"/>
      <c r="H12" s="171" t="s">
        <v>121</v>
      </c>
      <c r="I12" s="171" t="s">
        <v>159</v>
      </c>
      <c r="J12" s="171" t="s">
        <v>121</v>
      </c>
      <c r="K12" s="171" t="s">
        <v>159</v>
      </c>
      <c r="L12" s="171" t="s">
        <v>121</v>
      </c>
      <c r="M12" s="171" t="s">
        <v>159</v>
      </c>
      <c r="N12" s="171" t="s">
        <v>121</v>
      </c>
      <c r="O12" s="171"/>
      <c r="P12" s="171"/>
      <c r="Q12" s="171">
        <f t="shared" si="0"/>
        <v>9</v>
      </c>
      <c r="R12" s="171" t="s">
        <v>398</v>
      </c>
    </row>
    <row r="13" spans="1:21" s="173" customFormat="1" ht="17.25" customHeight="1" x14ac:dyDescent="0.3">
      <c r="A13" s="172">
        <v>9</v>
      </c>
      <c r="B13" s="172" t="s">
        <v>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>
        <f t="shared" si="0"/>
        <v>0</v>
      </c>
      <c r="R13" s="172"/>
    </row>
    <row r="14" spans="1:21" s="164" customFormat="1" x14ac:dyDescent="0.3">
      <c r="A14" s="219">
        <v>10</v>
      </c>
      <c r="B14" s="171" t="s">
        <v>77</v>
      </c>
      <c r="C14" s="171" t="s">
        <v>116</v>
      </c>
      <c r="D14" s="171"/>
      <c r="E14" s="171" t="s">
        <v>116</v>
      </c>
      <c r="F14" s="171"/>
      <c r="G14" s="171"/>
      <c r="H14" s="171"/>
      <c r="I14" s="171" t="s">
        <v>279</v>
      </c>
      <c r="J14" s="171"/>
      <c r="K14" s="171" t="s">
        <v>279</v>
      </c>
      <c r="L14" s="171"/>
      <c r="M14" s="171"/>
      <c r="N14" s="171"/>
      <c r="O14" s="171"/>
      <c r="P14" s="171"/>
      <c r="Q14" s="171">
        <f t="shared" si="0"/>
        <v>4</v>
      </c>
      <c r="R14" s="171" t="s">
        <v>392</v>
      </c>
      <c r="S14" s="171"/>
    </row>
    <row r="15" spans="1:21" s="164" customFormat="1" x14ac:dyDescent="0.3">
      <c r="A15" s="171">
        <v>11</v>
      </c>
      <c r="B15" s="171" t="s">
        <v>75</v>
      </c>
      <c r="C15" s="171" t="s">
        <v>117</v>
      </c>
      <c r="D15" s="171"/>
      <c r="E15" s="171" t="s">
        <v>117</v>
      </c>
      <c r="F15" s="171"/>
      <c r="G15" s="171" t="s">
        <v>117</v>
      </c>
      <c r="H15" s="171"/>
      <c r="I15" s="171" t="s">
        <v>117</v>
      </c>
      <c r="J15" s="171"/>
      <c r="K15" s="171"/>
      <c r="L15" s="171"/>
      <c r="M15" s="171"/>
      <c r="N15" s="171"/>
      <c r="O15" s="171"/>
      <c r="P15" s="171"/>
      <c r="Q15" s="171">
        <f t="shared" si="0"/>
        <v>4</v>
      </c>
      <c r="R15" s="171" t="s">
        <v>332</v>
      </c>
    </row>
    <row r="16" spans="1:21" s="173" customFormat="1" x14ac:dyDescent="0.3">
      <c r="A16" s="241">
        <v>12</v>
      </c>
      <c r="B16" s="172" t="s">
        <v>70</v>
      </c>
      <c r="C16" s="172"/>
      <c r="D16" s="172"/>
      <c r="E16" s="172"/>
      <c r="F16" s="172"/>
      <c r="G16" s="172"/>
      <c r="H16" s="172"/>
      <c r="I16" s="172" t="s">
        <v>90</v>
      </c>
      <c r="J16" s="172"/>
      <c r="K16" s="172" t="s">
        <v>90</v>
      </c>
      <c r="L16" s="172"/>
      <c r="M16" s="172"/>
      <c r="N16" s="172"/>
      <c r="O16" s="172"/>
      <c r="P16" s="172"/>
      <c r="Q16" s="172">
        <f t="shared" si="0"/>
        <v>2</v>
      </c>
      <c r="R16" s="172" t="s">
        <v>93</v>
      </c>
    </row>
    <row r="17" spans="1:18" s="173" customFormat="1" x14ac:dyDescent="0.3">
      <c r="A17" s="172">
        <v>13</v>
      </c>
      <c r="B17" s="172" t="s">
        <v>74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>COUNTA(C17:P17)</f>
        <v>0</v>
      </c>
      <c r="R17" s="172"/>
    </row>
    <row r="18" spans="1:18" s="164" customFormat="1" x14ac:dyDescent="0.3">
      <c r="A18" s="219">
        <v>14</v>
      </c>
      <c r="B18" s="171" t="s">
        <v>127</v>
      </c>
      <c r="C18" s="171"/>
      <c r="D18" s="171"/>
      <c r="E18" s="171"/>
      <c r="F18" s="171"/>
      <c r="G18" s="171"/>
      <c r="H18" s="171"/>
      <c r="I18" s="171"/>
      <c r="J18" s="171" t="s">
        <v>121</v>
      </c>
      <c r="K18" s="171"/>
      <c r="L18" s="171"/>
      <c r="M18" s="171"/>
      <c r="N18" s="171" t="s">
        <v>121</v>
      </c>
      <c r="O18" s="171"/>
      <c r="P18" s="171"/>
      <c r="Q18" s="171">
        <f t="shared" si="0"/>
        <v>2</v>
      </c>
      <c r="R18" s="171" t="s">
        <v>356</v>
      </c>
    </row>
    <row r="19" spans="1:18" s="164" customFormat="1" x14ac:dyDescent="0.3">
      <c r="A19" s="171">
        <v>15</v>
      </c>
      <c r="B19" s="171" t="s">
        <v>36</v>
      </c>
      <c r="C19" s="171" t="s">
        <v>321</v>
      </c>
      <c r="D19" s="171" t="s">
        <v>121</v>
      </c>
      <c r="E19" s="171" t="s">
        <v>321</v>
      </c>
      <c r="F19" s="171" t="s">
        <v>121</v>
      </c>
      <c r="G19" s="171" t="s">
        <v>321</v>
      </c>
      <c r="H19" s="171" t="s">
        <v>121</v>
      </c>
      <c r="I19" s="171" t="s">
        <v>321</v>
      </c>
      <c r="J19" s="171" t="s">
        <v>121</v>
      </c>
      <c r="K19" s="171" t="s">
        <v>321</v>
      </c>
      <c r="L19" s="171" t="s">
        <v>121</v>
      </c>
      <c r="M19" s="171" t="s">
        <v>321</v>
      </c>
      <c r="N19" s="171" t="s">
        <v>121</v>
      </c>
      <c r="O19" s="171"/>
      <c r="P19" s="171"/>
      <c r="Q19" s="171">
        <f t="shared" si="0"/>
        <v>12</v>
      </c>
      <c r="R19" s="171" t="s">
        <v>308</v>
      </c>
    </row>
    <row r="20" spans="1:18" s="164" customFormat="1" x14ac:dyDescent="0.3">
      <c r="A20" s="219">
        <v>16</v>
      </c>
      <c r="B20" s="171" t="s">
        <v>39</v>
      </c>
      <c r="C20" s="171" t="s">
        <v>90</v>
      </c>
      <c r="D20" s="171"/>
      <c r="E20" s="171" t="s">
        <v>90</v>
      </c>
      <c r="F20" s="171"/>
      <c r="G20" s="171" t="s">
        <v>90</v>
      </c>
      <c r="H20" s="171"/>
      <c r="I20" s="171" t="s">
        <v>90</v>
      </c>
      <c r="J20" s="171"/>
      <c r="K20" s="171" t="s">
        <v>90</v>
      </c>
      <c r="L20" s="171"/>
      <c r="M20" s="171" t="s">
        <v>90</v>
      </c>
      <c r="N20" s="171"/>
      <c r="O20" s="171"/>
      <c r="P20" s="171"/>
      <c r="Q20" s="171">
        <f t="shared" si="0"/>
        <v>6</v>
      </c>
      <c r="R20" s="171" t="s">
        <v>266</v>
      </c>
    </row>
    <row r="21" spans="1:18" s="173" customFormat="1" x14ac:dyDescent="0.3">
      <c r="A21" s="172">
        <v>17</v>
      </c>
      <c r="B21" s="172" t="s">
        <v>88</v>
      </c>
      <c r="C21" s="172"/>
      <c r="D21" s="172"/>
      <c r="E21" s="172" t="s">
        <v>154</v>
      </c>
      <c r="F21" s="172"/>
      <c r="G21" s="172" t="s">
        <v>154</v>
      </c>
      <c r="H21" s="172"/>
      <c r="I21" s="172" t="s">
        <v>154</v>
      </c>
      <c r="J21" s="172"/>
      <c r="K21" s="172"/>
      <c r="L21" s="172"/>
      <c r="M21" s="172"/>
      <c r="N21" s="172"/>
      <c r="O21" s="172"/>
      <c r="P21" s="172"/>
      <c r="Q21" s="172">
        <f t="shared" si="0"/>
        <v>3</v>
      </c>
      <c r="R21" s="172" t="s">
        <v>155</v>
      </c>
    </row>
    <row r="22" spans="1:18" s="164" customFormat="1" x14ac:dyDescent="0.3">
      <c r="A22" s="219">
        <v>18</v>
      </c>
      <c r="B22" s="171" t="s">
        <v>59</v>
      </c>
      <c r="C22" s="171" t="s">
        <v>119</v>
      </c>
      <c r="D22" s="171"/>
      <c r="E22" s="171" t="s">
        <v>119</v>
      </c>
      <c r="F22" s="171"/>
      <c r="G22" s="171" t="s">
        <v>119</v>
      </c>
      <c r="H22" s="171"/>
      <c r="I22" s="171" t="s">
        <v>119</v>
      </c>
      <c r="J22" s="171"/>
      <c r="K22" s="171" t="s">
        <v>119</v>
      </c>
      <c r="L22" s="171"/>
      <c r="M22" s="171" t="s">
        <v>119</v>
      </c>
      <c r="N22" s="171"/>
      <c r="O22" s="171"/>
      <c r="P22" s="171"/>
      <c r="Q22" s="171">
        <f t="shared" si="0"/>
        <v>6</v>
      </c>
      <c r="R22" s="171" t="s">
        <v>284</v>
      </c>
    </row>
    <row r="23" spans="1:18" s="164" customFormat="1" x14ac:dyDescent="0.3">
      <c r="A23" s="171">
        <v>19</v>
      </c>
      <c r="B23" s="171" t="s">
        <v>29</v>
      </c>
      <c r="C23" s="171" t="s">
        <v>141</v>
      </c>
      <c r="D23" s="171"/>
      <c r="E23" s="171" t="s">
        <v>141</v>
      </c>
      <c r="F23" s="171"/>
      <c r="G23" s="171" t="s">
        <v>141</v>
      </c>
      <c r="H23" s="171"/>
      <c r="I23" s="171" t="s">
        <v>141</v>
      </c>
      <c r="J23" s="171"/>
      <c r="K23" s="171" t="s">
        <v>141</v>
      </c>
      <c r="L23" s="171"/>
      <c r="M23" s="171"/>
      <c r="N23" s="171"/>
      <c r="O23" s="171"/>
      <c r="P23" s="171"/>
      <c r="Q23" s="171">
        <f t="shared" si="0"/>
        <v>5</v>
      </c>
      <c r="R23" s="171" t="s">
        <v>135</v>
      </c>
    </row>
    <row r="24" spans="1:18" s="164" customFormat="1" x14ac:dyDescent="0.3">
      <c r="A24" s="219">
        <v>20</v>
      </c>
      <c r="B24" s="171" t="s">
        <v>35</v>
      </c>
      <c r="C24" s="171" t="s">
        <v>159</v>
      </c>
      <c r="D24" s="171"/>
      <c r="E24" s="171" t="s">
        <v>159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 t="s">
        <v>159</v>
      </c>
      <c r="P24" s="171"/>
      <c r="Q24" s="171">
        <f t="shared" si="0"/>
        <v>3</v>
      </c>
      <c r="R24" s="171" t="s">
        <v>58</v>
      </c>
    </row>
    <row r="25" spans="1:18" s="164" customFormat="1" x14ac:dyDescent="0.3">
      <c r="A25" s="171">
        <v>21</v>
      </c>
      <c r="B25" s="171" t="s">
        <v>30</v>
      </c>
      <c r="C25" s="171" t="s">
        <v>162</v>
      </c>
      <c r="D25" s="171" t="s">
        <v>349</v>
      </c>
      <c r="E25" s="171" t="s">
        <v>162</v>
      </c>
      <c r="F25" s="171" t="s">
        <v>349</v>
      </c>
      <c r="G25" s="171" t="s">
        <v>162</v>
      </c>
      <c r="H25" s="171" t="s">
        <v>349</v>
      </c>
      <c r="I25" s="171" t="s">
        <v>162</v>
      </c>
      <c r="J25" s="171" t="s">
        <v>349</v>
      </c>
      <c r="K25" s="171" t="s">
        <v>162</v>
      </c>
      <c r="L25" s="171" t="s">
        <v>349</v>
      </c>
      <c r="M25" s="171" t="s">
        <v>162</v>
      </c>
      <c r="N25" s="171"/>
      <c r="O25" s="171"/>
      <c r="P25" s="171"/>
      <c r="Q25" s="171">
        <f t="shared" si="0"/>
        <v>11</v>
      </c>
      <c r="R25" s="171" t="s">
        <v>394</v>
      </c>
    </row>
    <row r="26" spans="1:18" s="164" customFormat="1" x14ac:dyDescent="0.3">
      <c r="A26" s="219">
        <v>22</v>
      </c>
      <c r="B26" s="171" t="s">
        <v>31</v>
      </c>
      <c r="C26" s="171" t="s">
        <v>352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>
        <f t="shared" si="0"/>
        <v>1</v>
      </c>
      <c r="R26" s="171" t="s">
        <v>291</v>
      </c>
    </row>
    <row r="27" spans="1:18" s="164" customFormat="1" x14ac:dyDescent="0.3">
      <c r="A27" s="171">
        <v>23</v>
      </c>
      <c r="B27" s="171" t="s">
        <v>78</v>
      </c>
      <c r="C27" s="171" t="s">
        <v>154</v>
      </c>
      <c r="D27" s="171" t="s">
        <v>154</v>
      </c>
      <c r="E27" s="171" t="s">
        <v>154</v>
      </c>
      <c r="F27" s="171" t="s">
        <v>154</v>
      </c>
      <c r="G27" s="171" t="s">
        <v>154</v>
      </c>
      <c r="H27" s="171" t="s">
        <v>154</v>
      </c>
      <c r="I27" s="171" t="s">
        <v>154</v>
      </c>
      <c r="J27" s="171" t="s">
        <v>154</v>
      </c>
      <c r="K27" s="171" t="s">
        <v>154</v>
      </c>
      <c r="L27" s="171" t="s">
        <v>154</v>
      </c>
      <c r="M27" s="171" t="s">
        <v>154</v>
      </c>
      <c r="N27" s="171"/>
      <c r="O27" s="171"/>
      <c r="P27" s="171"/>
      <c r="Q27" s="171">
        <f t="shared" si="0"/>
        <v>11</v>
      </c>
      <c r="R27" s="171" t="s">
        <v>234</v>
      </c>
    </row>
    <row r="28" spans="1:18" s="164" customFormat="1" x14ac:dyDescent="0.3">
      <c r="A28" s="219">
        <v>24</v>
      </c>
      <c r="B28" s="171" t="s">
        <v>79</v>
      </c>
      <c r="C28" s="171" t="s">
        <v>154</v>
      </c>
      <c r="D28" s="171" t="s">
        <v>154</v>
      </c>
      <c r="E28" s="171" t="s">
        <v>154</v>
      </c>
      <c r="F28" s="171" t="s">
        <v>154</v>
      </c>
      <c r="G28" s="171" t="s">
        <v>154</v>
      </c>
      <c r="H28" s="171" t="s">
        <v>154</v>
      </c>
      <c r="I28" s="171" t="s">
        <v>154</v>
      </c>
      <c r="J28" s="171" t="s">
        <v>154</v>
      </c>
      <c r="K28" s="171" t="s">
        <v>154</v>
      </c>
      <c r="L28" s="171" t="s">
        <v>154</v>
      </c>
      <c r="M28" s="171" t="s">
        <v>154</v>
      </c>
      <c r="N28" s="171"/>
      <c r="O28" s="171"/>
      <c r="P28" s="171"/>
      <c r="Q28" s="171">
        <f t="shared" si="0"/>
        <v>11</v>
      </c>
      <c r="R28" s="171" t="s">
        <v>235</v>
      </c>
    </row>
    <row r="29" spans="1:18" s="164" customFormat="1" x14ac:dyDescent="0.3">
      <c r="A29" s="171">
        <v>25</v>
      </c>
      <c r="B29" s="171" t="s">
        <v>80</v>
      </c>
      <c r="C29" s="171" t="s">
        <v>154</v>
      </c>
      <c r="D29" s="171" t="s">
        <v>154</v>
      </c>
      <c r="E29" s="171" t="s">
        <v>154</v>
      </c>
      <c r="F29" s="171" t="s">
        <v>154</v>
      </c>
      <c r="G29" s="171" t="s">
        <v>154</v>
      </c>
      <c r="H29" s="171" t="s">
        <v>154</v>
      </c>
      <c r="I29" s="171" t="s">
        <v>154</v>
      </c>
      <c r="J29" s="171" t="s">
        <v>154</v>
      </c>
      <c r="K29" s="171" t="s">
        <v>154</v>
      </c>
      <c r="L29" s="171" t="s">
        <v>154</v>
      </c>
      <c r="M29" s="171" t="s">
        <v>154</v>
      </c>
      <c r="N29" s="171"/>
      <c r="O29" s="171"/>
      <c r="P29" s="171"/>
      <c r="Q29" s="171">
        <f t="shared" si="0"/>
        <v>11</v>
      </c>
      <c r="R29" s="171" t="s">
        <v>236</v>
      </c>
    </row>
    <row r="30" spans="1:18" s="164" customFormat="1" x14ac:dyDescent="0.3">
      <c r="A30" s="219">
        <v>26</v>
      </c>
      <c r="B30" s="171" t="s">
        <v>81</v>
      </c>
      <c r="C30" s="171" t="s">
        <v>154</v>
      </c>
      <c r="D30" s="171" t="s">
        <v>154</v>
      </c>
      <c r="E30" s="171" t="s">
        <v>154</v>
      </c>
      <c r="F30" s="171" t="s">
        <v>154</v>
      </c>
      <c r="G30" s="171" t="s">
        <v>154</v>
      </c>
      <c r="H30" s="171" t="s">
        <v>154</v>
      </c>
      <c r="I30" s="171" t="s">
        <v>154</v>
      </c>
      <c r="J30" s="171" t="s">
        <v>154</v>
      </c>
      <c r="K30" s="171" t="s">
        <v>154</v>
      </c>
      <c r="L30" s="171" t="s">
        <v>154</v>
      </c>
      <c r="M30" s="171" t="s">
        <v>154</v>
      </c>
      <c r="N30" s="171"/>
      <c r="O30" s="171"/>
      <c r="P30" s="171"/>
      <c r="Q30" s="171">
        <f t="shared" si="0"/>
        <v>11</v>
      </c>
      <c r="R30" s="171" t="s">
        <v>240</v>
      </c>
    </row>
    <row r="31" spans="1:18" s="164" customFormat="1" x14ac:dyDescent="0.3">
      <c r="A31" s="171">
        <v>27</v>
      </c>
      <c r="B31" s="171" t="s">
        <v>82</v>
      </c>
      <c r="C31" s="171" t="s">
        <v>154</v>
      </c>
      <c r="D31" s="171" t="s">
        <v>154</v>
      </c>
      <c r="E31" s="171" t="s">
        <v>154</v>
      </c>
      <c r="F31" s="171" t="s">
        <v>154</v>
      </c>
      <c r="G31" s="171" t="s">
        <v>154</v>
      </c>
      <c r="H31" s="171" t="s">
        <v>154</v>
      </c>
      <c r="I31" s="171" t="s">
        <v>154</v>
      </c>
      <c r="J31" s="171" t="s">
        <v>154</v>
      </c>
      <c r="K31" s="171" t="s">
        <v>154</v>
      </c>
      <c r="L31" s="171" t="s">
        <v>154</v>
      </c>
      <c r="M31" s="171" t="s">
        <v>154</v>
      </c>
      <c r="N31" s="171"/>
      <c r="O31" s="171"/>
      <c r="P31" s="171"/>
      <c r="Q31" s="171">
        <f t="shared" si="0"/>
        <v>11</v>
      </c>
      <c r="R31" s="171" t="s">
        <v>241</v>
      </c>
    </row>
    <row r="32" spans="1:18" s="164" customFormat="1" x14ac:dyDescent="0.3">
      <c r="A32" s="219">
        <v>28</v>
      </c>
      <c r="B32" s="171" t="s">
        <v>83</v>
      </c>
      <c r="C32" s="171" t="s">
        <v>154</v>
      </c>
      <c r="D32" s="171"/>
      <c r="E32" s="171" t="s">
        <v>154</v>
      </c>
      <c r="F32" s="171"/>
      <c r="G32" s="171" t="s">
        <v>154</v>
      </c>
      <c r="H32" s="171"/>
      <c r="I32" s="171" t="s">
        <v>154</v>
      </c>
      <c r="J32" s="171"/>
      <c r="K32" s="171" t="s">
        <v>154</v>
      </c>
      <c r="L32" s="171"/>
      <c r="M32" s="171"/>
      <c r="N32" s="171"/>
      <c r="O32" s="171"/>
      <c r="P32" s="171"/>
      <c r="Q32" s="171">
        <f t="shared" si="0"/>
        <v>5</v>
      </c>
      <c r="R32" s="171" t="s">
        <v>242</v>
      </c>
    </row>
    <row r="33" spans="1:18" s="164" customFormat="1" x14ac:dyDescent="0.3">
      <c r="A33" s="171">
        <v>29</v>
      </c>
      <c r="B33" s="171" t="s">
        <v>84</v>
      </c>
      <c r="C33" s="171" t="s">
        <v>154</v>
      </c>
      <c r="D33" s="171" t="s">
        <v>154</v>
      </c>
      <c r="E33" s="171" t="s">
        <v>154</v>
      </c>
      <c r="F33" s="171" t="s">
        <v>154</v>
      </c>
      <c r="G33" s="171" t="s">
        <v>154</v>
      </c>
      <c r="H33" s="171" t="s">
        <v>154</v>
      </c>
      <c r="I33" s="171" t="s">
        <v>154</v>
      </c>
      <c r="J33" s="171" t="s">
        <v>154</v>
      </c>
      <c r="K33" s="171" t="s">
        <v>154</v>
      </c>
      <c r="L33" s="171" t="s">
        <v>154</v>
      </c>
      <c r="M33" s="171"/>
      <c r="N33" s="171"/>
      <c r="O33" s="171"/>
      <c r="P33" s="171"/>
      <c r="Q33" s="171">
        <f t="shared" si="0"/>
        <v>10</v>
      </c>
      <c r="R33" s="171" t="s">
        <v>243</v>
      </c>
    </row>
    <row r="34" spans="1:18" s="164" customFormat="1" x14ac:dyDescent="0.3">
      <c r="A34" s="219">
        <v>30</v>
      </c>
      <c r="B34" s="171" t="s">
        <v>85</v>
      </c>
      <c r="C34" s="171" t="s">
        <v>154</v>
      </c>
      <c r="D34" s="171"/>
      <c r="E34" s="171" t="s">
        <v>154</v>
      </c>
      <c r="F34" s="171"/>
      <c r="G34" s="171" t="s">
        <v>154</v>
      </c>
      <c r="H34" s="171"/>
      <c r="I34" s="171" t="s">
        <v>154</v>
      </c>
      <c r="J34" s="171"/>
      <c r="K34" s="171" t="s">
        <v>154</v>
      </c>
      <c r="L34" s="171"/>
      <c r="M34" s="171"/>
      <c r="N34" s="171"/>
      <c r="O34" s="171"/>
      <c r="P34" s="171"/>
      <c r="Q34" s="171">
        <f t="shared" si="0"/>
        <v>5</v>
      </c>
      <c r="R34" s="171" t="s">
        <v>244</v>
      </c>
    </row>
    <row r="35" spans="1:18" s="164" customFormat="1" x14ac:dyDescent="0.3">
      <c r="A35" s="171">
        <v>31</v>
      </c>
      <c r="B35" s="171" t="s">
        <v>215</v>
      </c>
      <c r="C35" s="171" t="s">
        <v>154</v>
      </c>
      <c r="D35" s="171" t="s">
        <v>154</v>
      </c>
      <c r="E35" s="171" t="s">
        <v>154</v>
      </c>
      <c r="F35" s="171" t="s">
        <v>154</v>
      </c>
      <c r="G35" s="171" t="s">
        <v>154</v>
      </c>
      <c r="H35" s="171" t="s">
        <v>154</v>
      </c>
      <c r="I35" s="171" t="s">
        <v>154</v>
      </c>
      <c r="J35" s="171" t="s">
        <v>154</v>
      </c>
      <c r="K35" s="171" t="s">
        <v>154</v>
      </c>
      <c r="L35" s="171" t="s">
        <v>154</v>
      </c>
      <c r="M35" s="171" t="s">
        <v>154</v>
      </c>
      <c r="N35" s="171" t="s">
        <v>154</v>
      </c>
      <c r="O35" s="171"/>
      <c r="P35" s="171"/>
      <c r="Q35" s="171">
        <f t="shared" si="0"/>
        <v>12</v>
      </c>
      <c r="R35" s="171" t="s">
        <v>245</v>
      </c>
    </row>
    <row r="36" spans="1:18" s="164" customFormat="1" x14ac:dyDescent="0.3">
      <c r="A36" s="219">
        <v>32</v>
      </c>
      <c r="B36" s="171" t="s">
        <v>86</v>
      </c>
      <c r="C36" s="171" t="s">
        <v>154</v>
      </c>
      <c r="D36" s="171" t="s">
        <v>154</v>
      </c>
      <c r="E36" s="171" t="s">
        <v>154</v>
      </c>
      <c r="F36" s="171" t="s">
        <v>154</v>
      </c>
      <c r="G36" s="171" t="s">
        <v>154</v>
      </c>
      <c r="H36" s="171" t="s">
        <v>154</v>
      </c>
      <c r="I36" s="171" t="s">
        <v>154</v>
      </c>
      <c r="J36" s="171" t="s">
        <v>154</v>
      </c>
      <c r="K36" s="171" t="s">
        <v>154</v>
      </c>
      <c r="L36" s="171" t="s">
        <v>154</v>
      </c>
      <c r="M36" s="171" t="s">
        <v>154</v>
      </c>
      <c r="N36" s="171" t="s">
        <v>154</v>
      </c>
      <c r="O36" s="171"/>
      <c r="P36" s="171"/>
      <c r="Q36" s="171">
        <f t="shared" si="0"/>
        <v>12</v>
      </c>
      <c r="R36" s="171" t="s">
        <v>246</v>
      </c>
    </row>
    <row r="37" spans="1:18" s="164" customFormat="1" x14ac:dyDescent="0.3">
      <c r="A37" s="171">
        <v>33</v>
      </c>
      <c r="B37" s="171" t="s">
        <v>87</v>
      </c>
      <c r="C37" s="171" t="s">
        <v>154</v>
      </c>
      <c r="D37" s="171" t="s">
        <v>154</v>
      </c>
      <c r="E37" s="171" t="s">
        <v>154</v>
      </c>
      <c r="F37" s="171" t="s">
        <v>154</v>
      </c>
      <c r="G37" s="171" t="s">
        <v>154</v>
      </c>
      <c r="H37" s="171" t="s">
        <v>154</v>
      </c>
      <c r="I37" s="171" t="s">
        <v>154</v>
      </c>
      <c r="J37" s="171" t="s">
        <v>154</v>
      </c>
      <c r="K37" s="171" t="s">
        <v>154</v>
      </c>
      <c r="L37" s="171" t="s">
        <v>154</v>
      </c>
      <c r="M37" s="171" t="s">
        <v>154</v>
      </c>
      <c r="N37" s="171" t="s">
        <v>154</v>
      </c>
      <c r="O37" s="171"/>
      <c r="P37" s="171"/>
      <c r="Q37" s="171">
        <f t="shared" si="0"/>
        <v>12</v>
      </c>
      <c r="R37" s="171" t="s">
        <v>247</v>
      </c>
    </row>
    <row r="38" spans="1:18" s="164" customFormat="1" x14ac:dyDescent="0.3">
      <c r="A38" s="219">
        <v>34</v>
      </c>
      <c r="B38" s="171" t="s">
        <v>216</v>
      </c>
      <c r="C38" s="171" t="s">
        <v>154</v>
      </c>
      <c r="D38" s="171" t="s">
        <v>154</v>
      </c>
      <c r="E38" s="171" t="s">
        <v>154</v>
      </c>
      <c r="F38" s="171" t="s">
        <v>154</v>
      </c>
      <c r="G38" s="171" t="s">
        <v>154</v>
      </c>
      <c r="H38" s="171" t="s">
        <v>154</v>
      </c>
      <c r="I38" s="171" t="s">
        <v>154</v>
      </c>
      <c r="J38" s="171" t="s">
        <v>154</v>
      </c>
      <c r="K38" s="171" t="s">
        <v>154</v>
      </c>
      <c r="L38" s="171" t="s">
        <v>154</v>
      </c>
      <c r="M38" s="171" t="s">
        <v>154</v>
      </c>
      <c r="N38" s="171" t="s">
        <v>154</v>
      </c>
      <c r="O38" s="171"/>
      <c r="P38" s="171"/>
      <c r="Q38" s="171">
        <f t="shared" si="0"/>
        <v>12</v>
      </c>
      <c r="R38" s="171" t="s">
        <v>248</v>
      </c>
    </row>
    <row r="39" spans="1:18" s="164" customFormat="1" x14ac:dyDescent="0.3">
      <c r="A39" s="171">
        <v>35</v>
      </c>
      <c r="B39" s="171" t="s">
        <v>217</v>
      </c>
      <c r="C39" s="171" t="s">
        <v>154</v>
      </c>
      <c r="D39" s="171" t="s">
        <v>154</v>
      </c>
      <c r="E39" s="171" t="s">
        <v>154</v>
      </c>
      <c r="F39" s="171" t="s">
        <v>154</v>
      </c>
      <c r="G39" s="171" t="s">
        <v>154</v>
      </c>
      <c r="H39" s="171" t="s">
        <v>154</v>
      </c>
      <c r="I39" s="171" t="s">
        <v>154</v>
      </c>
      <c r="J39" s="171" t="s">
        <v>154</v>
      </c>
      <c r="K39" s="171" t="s">
        <v>154</v>
      </c>
      <c r="L39" s="171" t="s">
        <v>154</v>
      </c>
      <c r="M39" s="171" t="s">
        <v>154</v>
      </c>
      <c r="N39" s="171" t="s">
        <v>154</v>
      </c>
      <c r="O39" s="171"/>
      <c r="P39" s="171"/>
      <c r="Q39" s="171">
        <f t="shared" si="0"/>
        <v>12</v>
      </c>
      <c r="R39" s="171" t="s">
        <v>249</v>
      </c>
    </row>
    <row r="40" spans="1:18" s="164" customFormat="1" x14ac:dyDescent="0.3">
      <c r="A40" s="219">
        <v>36</v>
      </c>
      <c r="B40" s="171" t="s">
        <v>218</v>
      </c>
      <c r="C40" s="171" t="s">
        <v>154</v>
      </c>
      <c r="D40" s="171"/>
      <c r="E40" s="171" t="s">
        <v>154</v>
      </c>
      <c r="F40" s="171"/>
      <c r="G40" s="171" t="s">
        <v>154</v>
      </c>
      <c r="H40" s="171"/>
      <c r="I40" s="171" t="s">
        <v>154</v>
      </c>
      <c r="J40" s="171"/>
      <c r="K40" s="171" t="s">
        <v>154</v>
      </c>
      <c r="L40" s="171"/>
      <c r="M40" s="171" t="s">
        <v>154</v>
      </c>
      <c r="N40" s="171"/>
      <c r="O40" s="171"/>
      <c r="P40" s="171"/>
      <c r="Q40" s="171">
        <f t="shared" si="0"/>
        <v>6</v>
      </c>
      <c r="R40" s="171" t="s">
        <v>250</v>
      </c>
    </row>
    <row r="41" spans="1:18" s="173" customFormat="1" x14ac:dyDescent="0.3">
      <c r="A41" s="171">
        <v>37</v>
      </c>
      <c r="B41" s="172" t="s">
        <v>219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s="177" customFormat="1" x14ac:dyDescent="0.3">
      <c r="A42" s="174"/>
      <c r="B42" s="175"/>
      <c r="C42" s="176"/>
      <c r="D42" s="176"/>
      <c r="E42" s="176"/>
      <c r="F42" s="176"/>
      <c r="G42" s="176"/>
      <c r="H42" s="176"/>
      <c r="I42" s="176"/>
      <c r="J42" s="176"/>
      <c r="K42" s="175"/>
      <c r="L42" s="175"/>
      <c r="M42" s="176"/>
      <c r="N42" s="176"/>
      <c r="O42" s="176"/>
      <c r="P42" s="176"/>
      <c r="Q42" s="175"/>
      <c r="R42" s="175"/>
    </row>
    <row r="43" spans="1:18" s="177" customFormat="1" x14ac:dyDescent="0.3">
      <c r="A43" s="165"/>
      <c r="C43" s="173"/>
      <c r="D43" s="173"/>
      <c r="E43" s="173"/>
      <c r="F43" s="173"/>
      <c r="G43" s="173"/>
      <c r="H43" s="173"/>
      <c r="I43" s="173"/>
      <c r="J43" s="173"/>
      <c r="M43" s="173"/>
      <c r="N43" s="173"/>
      <c r="O43" s="173"/>
      <c r="P43" s="173"/>
    </row>
    <row r="44" spans="1:18" s="177" customFormat="1" x14ac:dyDescent="0.3">
      <c r="A44" s="165"/>
      <c r="C44" s="173"/>
      <c r="D44" s="173"/>
      <c r="E44" s="173"/>
      <c r="F44" s="173"/>
      <c r="G44" s="173"/>
      <c r="H44" s="173"/>
      <c r="I44" s="173"/>
      <c r="J44" s="173"/>
      <c r="M44" s="173"/>
      <c r="N44" s="173"/>
      <c r="O44" s="173"/>
      <c r="P44" s="173"/>
    </row>
    <row r="45" spans="1:18" s="177" customFormat="1" x14ac:dyDescent="0.3">
      <c r="A45" s="165"/>
      <c r="C45" s="173"/>
      <c r="D45" s="173"/>
      <c r="E45" s="173"/>
      <c r="F45" s="173"/>
      <c r="G45" s="173"/>
      <c r="H45" s="173"/>
      <c r="I45" s="173"/>
      <c r="J45" s="173"/>
      <c r="M45" s="173"/>
      <c r="N45" s="173"/>
      <c r="O45" s="173"/>
      <c r="P45" s="173"/>
    </row>
    <row r="46" spans="1:18" s="177" customFormat="1" x14ac:dyDescent="0.3">
      <c r="A46" s="165"/>
      <c r="C46" s="173"/>
      <c r="D46" s="173"/>
      <c r="E46" s="173"/>
      <c r="F46" s="173"/>
      <c r="G46" s="173"/>
      <c r="H46" s="173"/>
      <c r="I46" s="173"/>
      <c r="J46" s="173"/>
      <c r="M46" s="173"/>
      <c r="N46" s="173"/>
      <c r="O46" s="173"/>
      <c r="P46" s="173"/>
    </row>
    <row r="100" spans="1:21" s="164" customFormat="1" x14ac:dyDescent="0.3">
      <c r="A100" s="165"/>
      <c r="B100" s="178"/>
      <c r="C100" s="179"/>
      <c r="D100" s="179"/>
      <c r="E100" s="179"/>
      <c r="F100" s="179"/>
      <c r="G100" s="179"/>
      <c r="H100" s="179"/>
      <c r="I100" s="179"/>
      <c r="J100" s="179"/>
      <c r="K100" s="178"/>
      <c r="L100" s="178"/>
      <c r="N100" s="164" t="s">
        <v>70</v>
      </c>
      <c r="Q100" s="178"/>
      <c r="R100" s="178"/>
      <c r="S100" s="178"/>
      <c r="T100" s="178"/>
      <c r="U100" s="178"/>
    </row>
    <row r="104" spans="1:21" s="164" customFormat="1" x14ac:dyDescent="0.3">
      <c r="A104" s="165"/>
      <c r="B104" s="178"/>
      <c r="C104" s="179"/>
      <c r="D104" s="179"/>
      <c r="E104" s="448"/>
      <c r="F104" s="179"/>
      <c r="G104" s="179"/>
      <c r="H104" s="179"/>
      <c r="I104" s="179"/>
      <c r="J104" s="179"/>
      <c r="K104" s="178"/>
      <c r="L104" s="178"/>
      <c r="Q104" s="178"/>
      <c r="R104" s="178"/>
      <c r="S104" s="178"/>
      <c r="T104" s="178"/>
      <c r="U104" s="178"/>
    </row>
    <row r="105" spans="1:21" s="164" customFormat="1" x14ac:dyDescent="0.3">
      <c r="A105" s="165"/>
      <c r="B105" s="178"/>
      <c r="C105" s="179"/>
      <c r="D105" s="179"/>
      <c r="E105" s="448"/>
      <c r="F105" s="179"/>
      <c r="G105" s="179"/>
      <c r="H105" s="179"/>
      <c r="I105" s="179"/>
      <c r="J105" s="179"/>
      <c r="K105" s="178"/>
      <c r="L105" s="178"/>
      <c r="Q105" s="178"/>
      <c r="R105" s="178"/>
      <c r="S105" s="178"/>
      <c r="T105" s="178"/>
      <c r="U105" s="178"/>
    </row>
    <row r="106" spans="1:21" s="164" customFormat="1" x14ac:dyDescent="0.3">
      <c r="A106" s="165"/>
      <c r="B106" s="178"/>
      <c r="C106" s="179"/>
      <c r="D106" s="179"/>
      <c r="E106" s="448"/>
      <c r="F106" s="179"/>
      <c r="G106" s="179"/>
      <c r="H106" s="179"/>
      <c r="I106" s="179"/>
      <c r="J106" s="179"/>
      <c r="K106" s="178"/>
      <c r="L106" s="178"/>
      <c r="Q106" s="178"/>
      <c r="R106" s="178"/>
      <c r="S106" s="178"/>
      <c r="T106" s="178"/>
      <c r="U106" s="178"/>
    </row>
    <row r="123" spans="4:11" x14ac:dyDescent="0.3">
      <c r="D123" s="179" t="s">
        <v>128</v>
      </c>
      <c r="E123" s="179" t="s">
        <v>128</v>
      </c>
      <c r="F123" s="179" t="s">
        <v>128</v>
      </c>
      <c r="G123" s="179">
        <v>50</v>
      </c>
    </row>
    <row r="124" spans="4:11" x14ac:dyDescent="0.3">
      <c r="D124" s="179" t="s">
        <v>129</v>
      </c>
      <c r="E124" s="179" t="s">
        <v>129</v>
      </c>
      <c r="F124" s="179" t="s">
        <v>129</v>
      </c>
      <c r="G124" s="179">
        <v>50</v>
      </c>
      <c r="K124" s="178">
        <v>4</v>
      </c>
    </row>
    <row r="125" spans="4:11" x14ac:dyDescent="0.3">
      <c r="D125" s="179" t="s">
        <v>128</v>
      </c>
      <c r="E125" s="179" t="s">
        <v>128</v>
      </c>
      <c r="F125" s="179" t="s">
        <v>128</v>
      </c>
      <c r="G125" s="179">
        <v>240</v>
      </c>
      <c r="K125" s="178">
        <v>4</v>
      </c>
    </row>
    <row r="126" spans="4:11" x14ac:dyDescent="0.3">
      <c r="D126" s="179" t="s">
        <v>129</v>
      </c>
      <c r="E126" s="179" t="s">
        <v>129</v>
      </c>
      <c r="F126" s="179" t="s">
        <v>129</v>
      </c>
      <c r="K126" s="178">
        <v>3</v>
      </c>
    </row>
    <row r="127" spans="4:11" x14ac:dyDescent="0.3">
      <c r="D127" s="179" t="s">
        <v>128</v>
      </c>
      <c r="K127" s="178">
        <v>0</v>
      </c>
    </row>
    <row r="128" spans="4:11" x14ac:dyDescent="0.3">
      <c r="K128" s="178">
        <v>0</v>
      </c>
    </row>
    <row r="162" spans="5:11" x14ac:dyDescent="0.3">
      <c r="K162" s="178">
        <v>2</v>
      </c>
    </row>
    <row r="163" spans="5:11" x14ac:dyDescent="0.3">
      <c r="K163" s="178">
        <v>6</v>
      </c>
    </row>
    <row r="164" spans="5:11" x14ac:dyDescent="0.3">
      <c r="K164" s="178">
        <v>4</v>
      </c>
    </row>
    <row r="165" spans="5:11" x14ac:dyDescent="0.3">
      <c r="K165" s="178">
        <v>2</v>
      </c>
    </row>
    <row r="166" spans="5:11" x14ac:dyDescent="0.3">
      <c r="K166" s="178">
        <v>2</v>
      </c>
    </row>
    <row r="167" spans="5:11" x14ac:dyDescent="0.3">
      <c r="E167" s="179" t="s">
        <v>56</v>
      </c>
      <c r="F167" s="179" t="s">
        <v>55</v>
      </c>
      <c r="K167" s="178">
        <v>4</v>
      </c>
    </row>
    <row r="168" spans="5:11" x14ac:dyDescent="0.3">
      <c r="E168" s="179" t="s">
        <v>56</v>
      </c>
      <c r="F168" s="179" t="s">
        <v>55</v>
      </c>
    </row>
    <row r="169" spans="5:11" x14ac:dyDescent="0.3">
      <c r="E169" s="179" t="s">
        <v>56</v>
      </c>
      <c r="F169" s="179" t="s">
        <v>55</v>
      </c>
    </row>
    <row r="170" spans="5:11" x14ac:dyDescent="0.3">
      <c r="E170" s="179" t="s">
        <v>56</v>
      </c>
      <c r="F170" s="179" t="s">
        <v>55</v>
      </c>
      <c r="K170" s="178">
        <v>4</v>
      </c>
    </row>
    <row r="171" spans="5:11" x14ac:dyDescent="0.3">
      <c r="K171" s="178">
        <v>2</v>
      </c>
    </row>
    <row r="172" spans="5:11" x14ac:dyDescent="0.3">
      <c r="K172" s="178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5" customWidth="1"/>
    <col min="2" max="2" width="14.28515625" style="165" customWidth="1"/>
    <col min="3" max="10" width="5.42578125" style="164" customWidth="1"/>
    <col min="11" max="12" width="5.42578125" style="165" customWidth="1"/>
    <col min="13" max="16" width="5.42578125" style="164" customWidth="1"/>
    <col min="17" max="17" width="5.42578125" style="165" customWidth="1"/>
    <col min="18" max="18" width="32.5703125" style="165" customWidth="1"/>
    <col min="19" max="16384" width="9.140625" style="165"/>
  </cols>
  <sheetData>
    <row r="1" spans="1:18" x14ac:dyDescent="0.3">
      <c r="A1" s="449" t="s">
        <v>380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x14ac:dyDescent="0.3">
      <c r="A2" s="450" t="s">
        <v>381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s="164" customFormat="1" x14ac:dyDescent="0.3">
      <c r="A3" s="166" t="s">
        <v>2</v>
      </c>
      <c r="B3" s="166" t="s">
        <v>96</v>
      </c>
      <c r="C3" s="455" t="s">
        <v>5</v>
      </c>
      <c r="D3" s="455"/>
      <c r="E3" s="455" t="s">
        <v>6</v>
      </c>
      <c r="F3" s="455"/>
      <c r="G3" s="455" t="s">
        <v>7</v>
      </c>
      <c r="H3" s="455"/>
      <c r="I3" s="455" t="s">
        <v>8</v>
      </c>
      <c r="J3" s="455"/>
      <c r="K3" s="455" t="s">
        <v>9</v>
      </c>
      <c r="L3" s="455"/>
      <c r="M3" s="455" t="s">
        <v>10</v>
      </c>
      <c r="N3" s="455"/>
      <c r="O3" s="455" t="s">
        <v>11</v>
      </c>
      <c r="P3" s="455"/>
      <c r="Q3" s="166" t="s">
        <v>137</v>
      </c>
      <c r="R3" s="166" t="s">
        <v>91</v>
      </c>
    </row>
    <row r="4" spans="1:18" x14ac:dyDescent="0.3">
      <c r="A4" s="180"/>
      <c r="B4" s="180"/>
      <c r="C4" s="166" t="s">
        <v>89</v>
      </c>
      <c r="D4" s="166" t="s">
        <v>90</v>
      </c>
      <c r="E4" s="166" t="s">
        <v>89</v>
      </c>
      <c r="F4" s="166" t="s">
        <v>90</v>
      </c>
      <c r="G4" s="166" t="s">
        <v>89</v>
      </c>
      <c r="H4" s="166" t="s">
        <v>90</v>
      </c>
      <c r="I4" s="166" t="s">
        <v>89</v>
      </c>
      <c r="J4" s="166" t="s">
        <v>90</v>
      </c>
      <c r="K4" s="166" t="s">
        <v>89</v>
      </c>
      <c r="L4" s="166" t="s">
        <v>90</v>
      </c>
      <c r="M4" s="166" t="s">
        <v>89</v>
      </c>
      <c r="N4" s="166" t="s">
        <v>90</v>
      </c>
      <c r="O4" s="166" t="s">
        <v>89</v>
      </c>
      <c r="P4" s="166" t="s">
        <v>90</v>
      </c>
      <c r="Q4" s="180">
        <f>SUM(Q5:Q27)</f>
        <v>302</v>
      </c>
      <c r="R4" s="180"/>
    </row>
    <row r="5" spans="1:18" s="164" customFormat="1" x14ac:dyDescent="0.3">
      <c r="A5" s="171">
        <v>1</v>
      </c>
      <c r="B5" s="181" t="s">
        <v>97</v>
      </c>
      <c r="C5" s="171"/>
      <c r="D5" s="171"/>
      <c r="E5" s="171"/>
      <c r="F5" s="171"/>
      <c r="G5" s="171"/>
      <c r="H5" s="171">
        <v>1</v>
      </c>
      <c r="I5" s="171"/>
      <c r="J5" s="171"/>
      <c r="K5" s="171"/>
      <c r="L5" s="171"/>
      <c r="M5" s="171"/>
      <c r="N5" s="171"/>
      <c r="O5" s="171"/>
      <c r="P5" s="171"/>
      <c r="Q5" s="171">
        <f>SUM(C5:P5)</f>
        <v>1</v>
      </c>
      <c r="R5" s="171" t="s">
        <v>309</v>
      </c>
    </row>
    <row r="6" spans="1:18" s="164" customFormat="1" x14ac:dyDescent="0.3">
      <c r="A6" s="171">
        <v>2</v>
      </c>
      <c r="B6" s="181" t="s">
        <v>98</v>
      </c>
      <c r="C6" s="171"/>
      <c r="D6" s="171">
        <v>5</v>
      </c>
      <c r="E6" s="171"/>
      <c r="F6" s="171">
        <v>5</v>
      </c>
      <c r="G6" s="171">
        <v>5</v>
      </c>
      <c r="H6" s="171">
        <v>1</v>
      </c>
      <c r="I6" s="171">
        <v>5</v>
      </c>
      <c r="J6" s="171"/>
      <c r="K6" s="171">
        <v>5</v>
      </c>
      <c r="L6" s="171"/>
      <c r="M6" s="171">
        <v>5</v>
      </c>
      <c r="N6" s="171"/>
      <c r="O6" s="171"/>
      <c r="P6" s="171"/>
      <c r="Q6" s="171">
        <f t="shared" ref="Q6:Q30" si="0">SUM(C6:P6)</f>
        <v>31</v>
      </c>
      <c r="R6" s="171" t="s">
        <v>387</v>
      </c>
    </row>
    <row r="7" spans="1:18" s="164" customFormat="1" x14ac:dyDescent="0.3">
      <c r="A7" s="171">
        <v>3</v>
      </c>
      <c r="B7" s="181" t="s">
        <v>99</v>
      </c>
      <c r="C7" s="171">
        <v>5</v>
      </c>
      <c r="D7" s="171"/>
      <c r="E7" s="171">
        <v>5</v>
      </c>
      <c r="F7" s="171"/>
      <c r="G7" s="171">
        <v>5</v>
      </c>
      <c r="H7" s="171">
        <v>1</v>
      </c>
      <c r="I7" s="171">
        <v>5</v>
      </c>
      <c r="J7" s="171"/>
      <c r="K7" s="171">
        <v>5</v>
      </c>
      <c r="L7" s="171"/>
      <c r="M7" s="171"/>
      <c r="N7" s="171"/>
      <c r="O7" s="171"/>
      <c r="P7" s="171"/>
      <c r="Q7" s="171">
        <f t="shared" si="0"/>
        <v>26</v>
      </c>
      <c r="R7" s="171" t="s">
        <v>371</v>
      </c>
    </row>
    <row r="8" spans="1:18" s="164" customFormat="1" x14ac:dyDescent="0.3">
      <c r="A8" s="171">
        <v>4</v>
      </c>
      <c r="B8" s="181" t="s">
        <v>100</v>
      </c>
      <c r="C8" s="171"/>
      <c r="D8" s="171">
        <v>5</v>
      </c>
      <c r="E8" s="171"/>
      <c r="F8" s="171">
        <v>5</v>
      </c>
      <c r="G8" s="171">
        <v>5</v>
      </c>
      <c r="H8" s="171">
        <v>1</v>
      </c>
      <c r="I8" s="171">
        <v>5</v>
      </c>
      <c r="J8" s="171"/>
      <c r="K8" s="171">
        <v>5</v>
      </c>
      <c r="L8" s="171"/>
      <c r="M8" s="171">
        <v>5</v>
      </c>
      <c r="N8" s="171"/>
      <c r="O8" s="171"/>
      <c r="P8" s="171"/>
      <c r="Q8" s="171">
        <f t="shared" si="0"/>
        <v>31</v>
      </c>
      <c r="R8" s="171" t="s">
        <v>389</v>
      </c>
    </row>
    <row r="9" spans="1:18" s="164" customFormat="1" x14ac:dyDescent="0.3">
      <c r="A9" s="171">
        <v>5</v>
      </c>
      <c r="B9" s="181" t="s">
        <v>101</v>
      </c>
      <c r="C9" s="171">
        <v>5</v>
      </c>
      <c r="D9" s="171"/>
      <c r="E9" s="171">
        <v>5</v>
      </c>
      <c r="F9" s="171"/>
      <c r="G9" s="171">
        <v>5</v>
      </c>
      <c r="H9" s="171"/>
      <c r="I9" s="171">
        <v>5</v>
      </c>
      <c r="J9" s="171"/>
      <c r="K9" s="171">
        <v>5</v>
      </c>
      <c r="L9" s="171"/>
      <c r="M9" s="171"/>
      <c r="N9" s="171"/>
      <c r="O9" s="171"/>
      <c r="P9" s="171"/>
      <c r="Q9" s="171">
        <f t="shared" si="0"/>
        <v>25</v>
      </c>
      <c r="R9" s="171" t="s">
        <v>283</v>
      </c>
    </row>
    <row r="10" spans="1:18" s="164" customFormat="1" x14ac:dyDescent="0.3">
      <c r="A10" s="171">
        <v>6</v>
      </c>
      <c r="B10" s="181" t="s">
        <v>92</v>
      </c>
      <c r="C10" s="171">
        <v>1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>
        <f t="shared" si="0"/>
        <v>1</v>
      </c>
      <c r="R10" s="171" t="s">
        <v>353</v>
      </c>
    </row>
    <row r="11" spans="1:18" s="164" customFormat="1" x14ac:dyDescent="0.3">
      <c r="A11" s="171">
        <v>7</v>
      </c>
      <c r="B11" s="181" t="s">
        <v>102</v>
      </c>
      <c r="C11" s="171">
        <v>1</v>
      </c>
      <c r="D11" s="171">
        <v>5</v>
      </c>
      <c r="E11" s="171"/>
      <c r="F11" s="171">
        <v>5</v>
      </c>
      <c r="G11" s="171"/>
      <c r="H11" s="171">
        <v>5</v>
      </c>
      <c r="I11" s="171"/>
      <c r="J11" s="171">
        <v>5</v>
      </c>
      <c r="K11" s="171"/>
      <c r="L11" s="171">
        <v>5</v>
      </c>
      <c r="M11" s="171"/>
      <c r="N11" s="171"/>
      <c r="O11" s="171"/>
      <c r="P11" s="171"/>
      <c r="Q11" s="171">
        <f t="shared" si="0"/>
        <v>26</v>
      </c>
      <c r="R11" s="171" t="s">
        <v>313</v>
      </c>
    </row>
    <row r="12" spans="1:18" s="164" customFormat="1" x14ac:dyDescent="0.3">
      <c r="A12" s="171">
        <v>8</v>
      </c>
      <c r="B12" s="181" t="s">
        <v>28</v>
      </c>
      <c r="C12" s="171">
        <v>5</v>
      </c>
      <c r="D12" s="171"/>
      <c r="E12" s="171">
        <v>5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>
        <v>1</v>
      </c>
      <c r="P12" s="171"/>
      <c r="Q12" s="171">
        <f t="shared" si="0"/>
        <v>11</v>
      </c>
      <c r="R12" s="171" t="s">
        <v>149</v>
      </c>
    </row>
    <row r="13" spans="1:18" s="164" customFormat="1" x14ac:dyDescent="0.3">
      <c r="A13" s="171">
        <v>9</v>
      </c>
      <c r="B13" s="181" t="s">
        <v>134</v>
      </c>
      <c r="C13" s="171">
        <v>5</v>
      </c>
      <c r="D13" s="171"/>
      <c r="E13" s="171">
        <v>5</v>
      </c>
      <c r="F13" s="171"/>
      <c r="G13" s="171">
        <v>5</v>
      </c>
      <c r="H13" s="171"/>
      <c r="I13" s="171"/>
      <c r="J13" s="171"/>
      <c r="K13" s="171"/>
      <c r="L13" s="171"/>
      <c r="M13" s="171"/>
      <c r="N13" s="171"/>
      <c r="O13" s="171">
        <v>1</v>
      </c>
      <c r="P13" s="171"/>
      <c r="Q13" s="171">
        <f t="shared" si="0"/>
        <v>16</v>
      </c>
      <c r="R13" s="171" t="s">
        <v>373</v>
      </c>
    </row>
    <row r="14" spans="1:18" s="173" customFormat="1" x14ac:dyDescent="0.3">
      <c r="A14" s="172">
        <v>10</v>
      </c>
      <c r="B14" s="182" t="s">
        <v>93</v>
      </c>
      <c r="C14" s="172"/>
      <c r="D14" s="172">
        <v>5</v>
      </c>
      <c r="E14" s="172"/>
      <c r="F14" s="172">
        <v>5</v>
      </c>
      <c r="G14" s="172"/>
      <c r="H14" s="172">
        <v>1</v>
      </c>
      <c r="I14" s="172"/>
      <c r="J14" s="172"/>
      <c r="K14" s="172"/>
      <c r="L14" s="172"/>
      <c r="M14" s="172"/>
      <c r="N14" s="172"/>
      <c r="O14" s="172"/>
      <c r="P14" s="172"/>
      <c r="Q14" s="172">
        <f t="shared" si="0"/>
        <v>11</v>
      </c>
      <c r="R14" s="172" t="s">
        <v>362</v>
      </c>
    </row>
    <row r="15" spans="1:18" s="164" customFormat="1" x14ac:dyDescent="0.3">
      <c r="A15" s="171">
        <v>11</v>
      </c>
      <c r="B15" s="181" t="s">
        <v>104</v>
      </c>
      <c r="C15" s="171">
        <v>5</v>
      </c>
      <c r="D15" s="171"/>
      <c r="E15" s="171"/>
      <c r="F15" s="171"/>
      <c r="G15" s="171"/>
      <c r="H15" s="171"/>
      <c r="I15" s="171"/>
      <c r="J15" s="171"/>
      <c r="K15" s="171">
        <v>5</v>
      </c>
      <c r="L15" s="171"/>
      <c r="M15" s="171"/>
      <c r="N15" s="171"/>
      <c r="O15" s="171"/>
      <c r="P15" s="171"/>
      <c r="Q15" s="171">
        <f t="shared" si="0"/>
        <v>10</v>
      </c>
      <c r="R15" s="171" t="s">
        <v>264</v>
      </c>
    </row>
    <row r="16" spans="1:18" s="164" customFormat="1" x14ac:dyDescent="0.3">
      <c r="A16" s="171">
        <v>12</v>
      </c>
      <c r="B16" s="181" t="s">
        <v>105</v>
      </c>
      <c r="C16" s="171"/>
      <c r="D16" s="171"/>
      <c r="E16" s="171">
        <v>5</v>
      </c>
      <c r="F16" s="171"/>
      <c r="G16" s="171">
        <v>5</v>
      </c>
      <c r="H16" s="171"/>
      <c r="I16" s="171">
        <v>5</v>
      </c>
      <c r="J16" s="171"/>
      <c r="K16" s="171"/>
      <c r="L16" s="171"/>
      <c r="M16" s="171"/>
      <c r="N16" s="171"/>
      <c r="O16" s="171"/>
      <c r="P16" s="171"/>
      <c r="Q16" s="171">
        <f t="shared" si="0"/>
        <v>15</v>
      </c>
      <c r="R16" s="171" t="s">
        <v>298</v>
      </c>
    </row>
    <row r="17" spans="1:18" s="173" customFormat="1" x14ac:dyDescent="0.3">
      <c r="A17" s="172">
        <v>13</v>
      </c>
      <c r="B17" s="182" t="s">
        <v>40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>
        <f t="shared" si="0"/>
        <v>0</v>
      </c>
      <c r="R17" s="172"/>
    </row>
    <row r="18" spans="1:18" s="173" customFormat="1" x14ac:dyDescent="0.3">
      <c r="A18" s="172">
        <v>14</v>
      </c>
      <c r="B18" s="182" t="s">
        <v>114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>
        <f>SUM(C18:P18)</f>
        <v>0</v>
      </c>
      <c r="R18" s="172"/>
    </row>
    <row r="19" spans="1:18" s="173" customFormat="1" x14ac:dyDescent="0.3">
      <c r="A19" s="172">
        <v>15</v>
      </c>
      <c r="B19" s="182" t="s">
        <v>106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>
        <f t="shared" si="0"/>
        <v>0</v>
      </c>
      <c r="R19" s="172" t="s">
        <v>316</v>
      </c>
    </row>
    <row r="20" spans="1:18" s="164" customFormat="1" x14ac:dyDescent="0.3">
      <c r="A20" s="171">
        <v>16</v>
      </c>
      <c r="B20" s="181" t="s">
        <v>107</v>
      </c>
      <c r="C20" s="171">
        <v>5</v>
      </c>
      <c r="D20" s="171"/>
      <c r="E20" s="171">
        <v>5</v>
      </c>
      <c r="F20" s="171"/>
      <c r="G20" s="171">
        <v>5</v>
      </c>
      <c r="H20" s="171"/>
      <c r="I20" s="171">
        <v>5</v>
      </c>
      <c r="J20" s="171"/>
      <c r="K20" s="171"/>
      <c r="L20" s="171"/>
      <c r="M20" s="171"/>
      <c r="N20" s="171"/>
      <c r="O20" s="171"/>
      <c r="P20" s="171"/>
      <c r="Q20" s="171">
        <f t="shared" si="0"/>
        <v>20</v>
      </c>
      <c r="R20" s="171" t="s">
        <v>397</v>
      </c>
    </row>
    <row r="21" spans="1:18" s="173" customFormat="1" x14ac:dyDescent="0.3">
      <c r="A21" s="172">
        <v>17</v>
      </c>
      <c r="B21" s="182" t="s">
        <v>108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>
        <f t="shared" si="0"/>
        <v>0</v>
      </c>
      <c r="R21" s="172" t="s">
        <v>295</v>
      </c>
    </row>
    <row r="22" spans="1:18" s="164" customFormat="1" x14ac:dyDescent="0.3">
      <c r="A22" s="171">
        <v>18</v>
      </c>
      <c r="B22" s="181" t="s">
        <v>109</v>
      </c>
      <c r="C22" s="171"/>
      <c r="D22" s="171"/>
      <c r="E22" s="171"/>
      <c r="F22" s="171"/>
      <c r="G22" s="171"/>
      <c r="H22" s="171"/>
      <c r="I22" s="171">
        <v>5</v>
      </c>
      <c r="J22" s="171"/>
      <c r="K22" s="171">
        <v>5</v>
      </c>
      <c r="L22" s="171"/>
      <c r="M22" s="171"/>
      <c r="N22" s="171"/>
      <c r="O22" s="171"/>
      <c r="P22" s="171"/>
      <c r="Q22" s="171">
        <f t="shared" si="0"/>
        <v>10</v>
      </c>
      <c r="R22" s="171" t="s">
        <v>161</v>
      </c>
    </row>
    <row r="23" spans="1:18" s="164" customFormat="1" x14ac:dyDescent="0.3">
      <c r="A23" s="171">
        <v>19</v>
      </c>
      <c r="B23" s="181" t="s">
        <v>65</v>
      </c>
      <c r="C23" s="171"/>
      <c r="D23" s="171"/>
      <c r="E23" s="171"/>
      <c r="F23" s="171"/>
      <c r="G23" s="171"/>
      <c r="H23" s="171"/>
      <c r="I23" s="171">
        <v>5</v>
      </c>
      <c r="J23" s="171"/>
      <c r="K23" s="171">
        <v>5</v>
      </c>
      <c r="L23" s="171"/>
      <c r="M23" s="171">
        <v>5</v>
      </c>
      <c r="N23" s="171"/>
      <c r="O23" s="171"/>
      <c r="P23" s="171"/>
      <c r="Q23" s="171">
        <f t="shared" si="0"/>
        <v>15</v>
      </c>
      <c r="R23" s="171" t="s">
        <v>373</v>
      </c>
    </row>
    <row r="24" spans="1:18" s="164" customFormat="1" x14ac:dyDescent="0.3">
      <c r="A24" s="171">
        <v>20</v>
      </c>
      <c r="B24" s="181" t="s">
        <v>110</v>
      </c>
      <c r="C24" s="171"/>
      <c r="D24" s="171"/>
      <c r="E24" s="171"/>
      <c r="F24" s="171"/>
      <c r="G24" s="171"/>
      <c r="H24" s="171">
        <v>5</v>
      </c>
      <c r="I24" s="171"/>
      <c r="J24" s="171">
        <v>5</v>
      </c>
      <c r="K24" s="171"/>
      <c r="L24" s="171">
        <v>5</v>
      </c>
      <c r="M24" s="171"/>
      <c r="N24" s="171">
        <v>5</v>
      </c>
      <c r="O24" s="171"/>
      <c r="P24" s="171"/>
      <c r="Q24" s="171">
        <f t="shared" si="0"/>
        <v>20</v>
      </c>
      <c r="R24" s="171" t="s">
        <v>399</v>
      </c>
    </row>
    <row r="25" spans="1:18" s="173" customFormat="1" x14ac:dyDescent="0.3">
      <c r="A25" s="172">
        <v>21</v>
      </c>
      <c r="B25" s="182" t="s">
        <v>34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>
        <f t="shared" si="0"/>
        <v>0</v>
      </c>
      <c r="R25" s="172"/>
    </row>
    <row r="26" spans="1:18" s="164" customFormat="1" x14ac:dyDescent="0.3">
      <c r="A26" s="171">
        <v>22</v>
      </c>
      <c r="B26" s="181" t="s">
        <v>111</v>
      </c>
      <c r="C26" s="171">
        <v>4</v>
      </c>
      <c r="D26" s="171"/>
      <c r="E26" s="171">
        <v>2</v>
      </c>
      <c r="F26" s="171"/>
      <c r="G26" s="171"/>
      <c r="H26" s="171"/>
      <c r="I26" s="171"/>
      <c r="J26" s="171"/>
      <c r="K26" s="171"/>
      <c r="L26" s="171">
        <v>1</v>
      </c>
      <c r="M26" s="171">
        <v>1</v>
      </c>
      <c r="N26" s="171"/>
      <c r="O26" s="171"/>
      <c r="P26" s="171"/>
      <c r="Q26" s="171">
        <f t="shared" si="0"/>
        <v>8</v>
      </c>
      <c r="R26" s="171" t="s">
        <v>301</v>
      </c>
    </row>
    <row r="27" spans="1:18" s="164" customFormat="1" x14ac:dyDescent="0.3">
      <c r="A27" s="171">
        <v>23</v>
      </c>
      <c r="B27" s="181" t="s">
        <v>112</v>
      </c>
      <c r="C27" s="171"/>
      <c r="D27" s="171">
        <v>4</v>
      </c>
      <c r="E27" s="171"/>
      <c r="F27" s="171">
        <v>4</v>
      </c>
      <c r="G27" s="171"/>
      <c r="H27" s="171">
        <v>4</v>
      </c>
      <c r="I27" s="171"/>
      <c r="J27" s="171">
        <v>4</v>
      </c>
      <c r="K27" s="171"/>
      <c r="L27" s="171">
        <v>4</v>
      </c>
      <c r="M27" s="171">
        <v>1</v>
      </c>
      <c r="N27" s="171">
        <v>4</v>
      </c>
      <c r="O27" s="171"/>
      <c r="P27" s="171"/>
      <c r="Q27" s="171">
        <f t="shared" si="0"/>
        <v>25</v>
      </c>
      <c r="R27" s="171" t="s">
        <v>300</v>
      </c>
    </row>
    <row r="28" spans="1:18" s="164" customFormat="1" x14ac:dyDescent="0.3">
      <c r="A28" s="171">
        <v>24</v>
      </c>
      <c r="B28" s="181" t="s">
        <v>113</v>
      </c>
      <c r="C28" s="171"/>
      <c r="D28" s="171"/>
      <c r="E28" s="171"/>
      <c r="F28" s="171"/>
      <c r="G28" s="171">
        <v>5</v>
      </c>
      <c r="H28" s="171"/>
      <c r="I28" s="171">
        <v>5</v>
      </c>
      <c r="J28" s="171"/>
      <c r="K28" s="171">
        <v>5</v>
      </c>
      <c r="L28" s="171"/>
      <c r="M28" s="171">
        <v>1</v>
      </c>
      <c r="N28" s="171"/>
      <c r="O28" s="171"/>
      <c r="P28" s="171"/>
      <c r="Q28" s="171">
        <f t="shared" si="0"/>
        <v>16</v>
      </c>
      <c r="R28" s="171" t="s">
        <v>296</v>
      </c>
    </row>
    <row r="29" spans="1:18" s="164" customFormat="1" x14ac:dyDescent="0.3">
      <c r="A29" s="171">
        <v>25</v>
      </c>
      <c r="B29" s="181" t="s">
        <v>123</v>
      </c>
      <c r="C29" s="171"/>
      <c r="D29" s="171"/>
      <c r="E29" s="171"/>
      <c r="F29" s="171"/>
      <c r="G29" s="171"/>
      <c r="H29" s="171"/>
      <c r="I29" s="171"/>
      <c r="J29" s="171">
        <v>5</v>
      </c>
      <c r="K29" s="171"/>
      <c r="L29" s="171">
        <v>1</v>
      </c>
      <c r="M29" s="171">
        <v>1</v>
      </c>
      <c r="N29" s="171"/>
      <c r="O29" s="171"/>
      <c r="P29" s="171"/>
      <c r="Q29" s="171">
        <f t="shared" si="0"/>
        <v>7</v>
      </c>
      <c r="R29" s="171" t="s">
        <v>390</v>
      </c>
    </row>
    <row r="30" spans="1:18" s="173" customFormat="1" x14ac:dyDescent="0.3">
      <c r="A30" s="172">
        <v>26</v>
      </c>
      <c r="B30" s="182" t="s">
        <v>124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1"/>
      <c r="M30" s="172"/>
      <c r="N30" s="172"/>
      <c r="O30" s="172"/>
      <c r="P30" s="172"/>
      <c r="Q30" s="172">
        <f t="shared" si="0"/>
        <v>0</v>
      </c>
      <c r="R30" s="172"/>
    </row>
    <row r="31" spans="1:18" s="164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P1</vt:lpstr>
      <vt:lpstr>P2</vt:lpstr>
      <vt:lpstr>GV1</vt:lpstr>
      <vt:lpstr>P3</vt:lpstr>
      <vt:lpstr>GV2</vt:lpstr>
      <vt:lpstr>GV3</vt:lpstr>
      <vt:lpstr>P5</vt:lpstr>
      <vt:lpstr>P4</vt:lpstr>
      <vt:lpstr>GV4</vt:lpstr>
      <vt:lpstr>GV5</vt:lpstr>
      <vt:lpstr>09.CQ</vt:lpstr>
      <vt:lpstr>P8</vt:lpstr>
      <vt:lpstr>09.LK</vt:lpstr>
      <vt:lpstr>GV8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2024-02-23T08:15:16Z</cp:lastPrinted>
  <dcterms:created xsi:type="dcterms:W3CDTF">2022-12-24T09:18:56Z</dcterms:created>
  <dcterms:modified xsi:type="dcterms:W3CDTF">2024-02-23T08:35:32Z</dcterms:modified>
</cp:coreProperties>
</file>